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07.2015\"/>
    </mc:Choice>
  </mc:AlternateContent>
  <bookViews>
    <workbookView xWindow="0" yWindow="0" windowWidth="28800" windowHeight="12135"/>
  </bookViews>
  <sheets>
    <sheet name="Лист1" sheetId="7" r:id="rId1"/>
    <sheet name="январь" sheetId="2" r:id="rId2"/>
    <sheet name="февраль" sheetId="4" r:id="rId3"/>
    <sheet name="март" sheetId="5" r:id="rId4"/>
    <sheet name="апрель" sheetId="6" r:id="rId5"/>
    <sheet name="май" sheetId="8" r:id="rId6"/>
    <sheet name="июнь" sheetId="9" r:id="rId7"/>
  </sheets>
  <definedNames>
    <definedName name="_xlnm.Print_Titles" localSheetId="4">апрель!$A:$G,апрель!$2:$4</definedName>
    <definedName name="_xlnm.Print_Titles" localSheetId="6">июнь!$2:$4</definedName>
    <definedName name="_xlnm.Print_Titles" localSheetId="2">февраль!$4:$6</definedName>
    <definedName name="_xlnm.Print_Titles" localSheetId="1">январь!$4:$6</definedName>
    <definedName name="_xlnm.Print_Area" localSheetId="4">апрель!$A$1:$AF$206</definedName>
    <definedName name="_xlnm.Print_Area" localSheetId="6">июнь!$A$1:$AF$203</definedName>
    <definedName name="_xlnm.Print_Area" localSheetId="5">май!$A$1:$AF$203</definedName>
  </definedNames>
  <calcPr calcId="152511"/>
</workbook>
</file>

<file path=xl/calcChain.xml><?xml version="1.0" encoding="utf-8"?>
<calcChain xmlns="http://schemas.openxmlformats.org/spreadsheetml/2006/main">
  <c r="M47" i="9" l="1"/>
  <c r="C122" i="9" l="1"/>
  <c r="C121" i="9"/>
  <c r="C120" i="9"/>
  <c r="C119" i="9"/>
  <c r="C128" i="9"/>
  <c r="C126" i="9"/>
  <c r="C125" i="9"/>
  <c r="C98" i="9"/>
  <c r="C97" i="9"/>
  <c r="C96" i="9"/>
  <c r="C95" i="9"/>
  <c r="C92" i="9"/>
  <c r="C91" i="9"/>
  <c r="C90" i="9"/>
  <c r="C89" i="9"/>
  <c r="B86" i="9"/>
  <c r="B85" i="9"/>
  <c r="B84" i="9"/>
  <c r="B83" i="9"/>
  <c r="C86" i="9"/>
  <c r="C85" i="9"/>
  <c r="C84" i="9"/>
  <c r="C83" i="9"/>
  <c r="C80" i="9"/>
  <c r="C79" i="9"/>
  <c r="C78" i="9"/>
  <c r="C77" i="9"/>
  <c r="C72" i="9"/>
  <c r="C71" i="9"/>
  <c r="C70" i="9"/>
  <c r="C69" i="9"/>
  <c r="C64" i="9"/>
  <c r="C65" i="9"/>
  <c r="C66" i="9"/>
  <c r="C63" i="9"/>
  <c r="C58" i="9"/>
  <c r="C59" i="9"/>
  <c r="C60" i="9"/>
  <c r="C57" i="9"/>
  <c r="C52" i="9"/>
  <c r="C53" i="9"/>
  <c r="C54" i="9"/>
  <c r="C51" i="9"/>
  <c r="C44" i="9"/>
  <c r="C45" i="9"/>
  <c r="C46" i="9"/>
  <c r="C43" i="9"/>
  <c r="C18" i="9"/>
  <c r="C19" i="9"/>
  <c r="C20" i="9"/>
  <c r="G22" i="9" l="1"/>
  <c r="F22" i="9"/>
  <c r="G21" i="9"/>
  <c r="F21" i="9"/>
  <c r="G25" i="9"/>
  <c r="Q112" i="9"/>
  <c r="D112" i="9"/>
  <c r="D105" i="9"/>
  <c r="B27" i="9" l="1"/>
  <c r="G13" i="9"/>
  <c r="F13" i="9"/>
  <c r="F12" i="9"/>
  <c r="F11" i="9"/>
  <c r="F17" i="9"/>
  <c r="D9" i="9"/>
  <c r="G148" i="9"/>
  <c r="C145" i="9"/>
  <c r="G174" i="9"/>
  <c r="F174" i="9"/>
  <c r="C175" i="9"/>
  <c r="C174" i="9"/>
  <c r="C173" i="9"/>
  <c r="C172" i="9"/>
  <c r="D171" i="9"/>
  <c r="D170" i="9" s="1"/>
  <c r="C171" i="9"/>
  <c r="C170" i="9" s="1"/>
  <c r="C167" i="9"/>
  <c r="C168" i="9"/>
  <c r="C169" i="9"/>
  <c r="C158" i="9"/>
  <c r="C153" i="9"/>
  <c r="C142" i="9"/>
  <c r="G145" i="9"/>
  <c r="D144" i="9"/>
  <c r="C144" i="9"/>
  <c r="F144" i="9"/>
  <c r="G144" i="9" s="1"/>
  <c r="G138" i="9"/>
  <c r="G142" i="9"/>
  <c r="G139" i="9"/>
  <c r="F139" i="9"/>
  <c r="C138" i="9"/>
  <c r="C135" i="9"/>
  <c r="C136" i="9"/>
  <c r="C137" i="9"/>
  <c r="C134" i="9"/>
  <c r="D117" i="9"/>
  <c r="C114" i="9"/>
  <c r="C115" i="9"/>
  <c r="C116" i="9"/>
  <c r="C113" i="9"/>
  <c r="C108" i="9"/>
  <c r="C109" i="9"/>
  <c r="C110" i="9"/>
  <c r="C107" i="9"/>
  <c r="C102" i="9"/>
  <c r="C103" i="9"/>
  <c r="C104" i="9"/>
  <c r="C101" i="9"/>
  <c r="D67" i="9"/>
  <c r="C40" i="9"/>
  <c r="C39" i="9"/>
  <c r="C38" i="9"/>
  <c r="C37" i="9"/>
  <c r="C32" i="9"/>
  <c r="C33" i="9"/>
  <c r="C34" i="9"/>
  <c r="C31" i="9"/>
  <c r="C26" i="9"/>
  <c r="C25" i="9"/>
  <c r="C24" i="9"/>
  <c r="C23" i="9"/>
  <c r="C17" i="9"/>
  <c r="C14" i="9"/>
  <c r="C13" i="9"/>
  <c r="C12" i="9"/>
  <c r="C11" i="9"/>
  <c r="C178" i="9"/>
  <c r="C179" i="9"/>
  <c r="C180" i="9"/>
  <c r="C181" i="9"/>
  <c r="C189" i="9"/>
  <c r="C188" i="9"/>
  <c r="C187" i="9"/>
  <c r="C194" i="9"/>
  <c r="C196" i="9"/>
  <c r="C154" i="9"/>
  <c r="C155" i="9"/>
  <c r="C152" i="9"/>
  <c r="C166" i="9"/>
  <c r="C163" i="9"/>
  <c r="C160" i="9"/>
  <c r="C159" i="9" s="1"/>
  <c r="C162" i="9"/>
  <c r="C149" i="9"/>
  <c r="C148" i="9"/>
  <c r="C147" i="9"/>
  <c r="C146" i="9"/>
  <c r="C143" i="9"/>
  <c r="C141" i="9"/>
  <c r="C140" i="9"/>
  <c r="C10" i="9" l="1"/>
  <c r="C195" i="9"/>
  <c r="C127" i="9"/>
  <c r="D22" i="9" l="1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G201" i="9"/>
  <c r="D201" i="9"/>
  <c r="AE200" i="9"/>
  <c r="AD200" i="9"/>
  <c r="AC200" i="9"/>
  <c r="AB200" i="9"/>
  <c r="AA200" i="9"/>
  <c r="Z200" i="9"/>
  <c r="Y200" i="9"/>
  <c r="X200" i="9"/>
  <c r="W200" i="9"/>
  <c r="V200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AE199" i="9"/>
  <c r="AD199" i="9"/>
  <c r="AC199" i="9"/>
  <c r="AB199" i="9"/>
  <c r="AA199" i="9"/>
  <c r="Z199" i="9"/>
  <c r="Y199" i="9"/>
  <c r="X199" i="9"/>
  <c r="W199" i="9"/>
  <c r="V199" i="9"/>
  <c r="U199" i="9"/>
  <c r="T199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AE198" i="9"/>
  <c r="AD198" i="9"/>
  <c r="AC198" i="9"/>
  <c r="AB198" i="9"/>
  <c r="AA198" i="9"/>
  <c r="Z198" i="9"/>
  <c r="Y198" i="9"/>
  <c r="X198" i="9"/>
  <c r="W198" i="9"/>
  <c r="V198" i="9"/>
  <c r="U198" i="9"/>
  <c r="T198" i="9"/>
  <c r="S198" i="9"/>
  <c r="R198" i="9"/>
  <c r="Q198" i="9"/>
  <c r="P198" i="9"/>
  <c r="O198" i="9"/>
  <c r="N198" i="9"/>
  <c r="M198" i="9"/>
  <c r="L198" i="9"/>
  <c r="K198" i="9"/>
  <c r="J198" i="9"/>
  <c r="I198" i="9"/>
  <c r="H198" i="9"/>
  <c r="D198" i="9"/>
  <c r="E196" i="9"/>
  <c r="B196" i="9"/>
  <c r="E195" i="9"/>
  <c r="B195" i="9"/>
  <c r="E194" i="9"/>
  <c r="C192" i="9"/>
  <c r="C191" i="9" s="1"/>
  <c r="B194" i="9"/>
  <c r="E193" i="9"/>
  <c r="C193" i="9"/>
  <c r="B193" i="9"/>
  <c r="AE192" i="9"/>
  <c r="AE191" i="9" s="1"/>
  <c r="AD192" i="9"/>
  <c r="AC192" i="9"/>
  <c r="AC191" i="9" s="1"/>
  <c r="AB192" i="9"/>
  <c r="AB191" i="9" s="1"/>
  <c r="AA192" i="9"/>
  <c r="AA191" i="9" s="1"/>
  <c r="Z192" i="9"/>
  <c r="Z191" i="9" s="1"/>
  <c r="Y192" i="9"/>
  <c r="Y191" i="9" s="1"/>
  <c r="X192" i="9"/>
  <c r="X191" i="9" s="1"/>
  <c r="W192" i="9"/>
  <c r="W191" i="9" s="1"/>
  <c r="V192" i="9"/>
  <c r="U192" i="9"/>
  <c r="U191" i="9" s="1"/>
  <c r="T192" i="9"/>
  <c r="T191" i="9" s="1"/>
  <c r="S192" i="9"/>
  <c r="S191" i="9" s="1"/>
  <c r="R192" i="9"/>
  <c r="R191" i="9" s="1"/>
  <c r="Q192" i="9"/>
  <c r="Q191" i="9" s="1"/>
  <c r="P192" i="9"/>
  <c r="O192" i="9"/>
  <c r="O191" i="9" s="1"/>
  <c r="N192" i="9"/>
  <c r="N191" i="9" s="1"/>
  <c r="M192" i="9"/>
  <c r="M191" i="9" s="1"/>
  <c r="L192" i="9"/>
  <c r="K192" i="9"/>
  <c r="K191" i="9" s="1"/>
  <c r="J192" i="9"/>
  <c r="J191" i="9" s="1"/>
  <c r="I192" i="9"/>
  <c r="I191" i="9" s="1"/>
  <c r="H192" i="9"/>
  <c r="AD191" i="9"/>
  <c r="V191" i="9"/>
  <c r="P191" i="9"/>
  <c r="L191" i="9"/>
  <c r="H191" i="9"/>
  <c r="E190" i="9"/>
  <c r="C190" i="9"/>
  <c r="B190" i="9"/>
  <c r="E189" i="9"/>
  <c r="B189" i="9"/>
  <c r="E188" i="9"/>
  <c r="B188" i="9"/>
  <c r="E187" i="9"/>
  <c r="B187" i="9"/>
  <c r="F187" i="9" s="1"/>
  <c r="AE186" i="9"/>
  <c r="AE185" i="9" s="1"/>
  <c r="AE183" i="9" s="1"/>
  <c r="AE182" i="9" s="1"/>
  <c r="AD186" i="9"/>
  <c r="AD185" i="9" s="1"/>
  <c r="AC186" i="9"/>
  <c r="AB186" i="9"/>
  <c r="AB185" i="9" s="1"/>
  <c r="AA186" i="9"/>
  <c r="Z186" i="9"/>
  <c r="Z185" i="9" s="1"/>
  <c r="Y186" i="9"/>
  <c r="X186" i="9"/>
  <c r="X185" i="9" s="1"/>
  <c r="W186" i="9"/>
  <c r="V186" i="9"/>
  <c r="V185" i="9" s="1"/>
  <c r="U186" i="9"/>
  <c r="T186" i="9"/>
  <c r="T185" i="9" s="1"/>
  <c r="S186" i="9"/>
  <c r="S185" i="9" s="1"/>
  <c r="S183" i="9" s="1"/>
  <c r="S182" i="9" s="1"/>
  <c r="R186" i="9"/>
  <c r="R185" i="9" s="1"/>
  <c r="O186" i="9"/>
  <c r="N186" i="9"/>
  <c r="N185" i="9" s="1"/>
  <c r="M186" i="9"/>
  <c r="M185" i="9" s="1"/>
  <c r="M183" i="9" s="1"/>
  <c r="M182" i="9" s="1"/>
  <c r="L186" i="9"/>
  <c r="L185" i="9" s="1"/>
  <c r="L183" i="9" s="1"/>
  <c r="L182" i="9" s="1"/>
  <c r="K186" i="9"/>
  <c r="J186" i="9"/>
  <c r="J185" i="9" s="1"/>
  <c r="I186" i="9"/>
  <c r="I185" i="9" s="1"/>
  <c r="I183" i="9" s="1"/>
  <c r="I182" i="9" s="1"/>
  <c r="H186" i="9"/>
  <c r="H185" i="9" s="1"/>
  <c r="H183" i="9" s="1"/>
  <c r="H182" i="9" s="1"/>
  <c r="D186" i="9"/>
  <c r="AC185" i="9"/>
  <c r="AC183" i="9" s="1"/>
  <c r="AC182" i="9" s="1"/>
  <c r="AA185" i="9"/>
  <c r="AA183" i="9" s="1"/>
  <c r="AA182" i="9" s="1"/>
  <c r="Y185" i="9"/>
  <c r="Y183" i="9" s="1"/>
  <c r="Y182" i="9" s="1"/>
  <c r="W185" i="9"/>
  <c r="U185" i="9"/>
  <c r="U183" i="9" s="1"/>
  <c r="U182" i="9" s="1"/>
  <c r="Q185" i="9"/>
  <c r="Q183" i="9" s="1"/>
  <c r="Q182" i="9" s="1"/>
  <c r="P185" i="9"/>
  <c r="O185" i="9"/>
  <c r="O183" i="9" s="1"/>
  <c r="O182" i="9" s="1"/>
  <c r="K185" i="9"/>
  <c r="K183" i="9" s="1"/>
  <c r="K182" i="9" s="1"/>
  <c r="D185" i="9"/>
  <c r="W183" i="9"/>
  <c r="W182" i="9" s="1"/>
  <c r="E181" i="9"/>
  <c r="B181" i="9"/>
  <c r="E180" i="9"/>
  <c r="B180" i="9"/>
  <c r="E179" i="9"/>
  <c r="B179" i="9"/>
  <c r="E178" i="9"/>
  <c r="B178" i="9"/>
  <c r="AE177" i="9"/>
  <c r="AE176" i="9" s="1"/>
  <c r="AD177" i="9"/>
  <c r="AD176" i="9" s="1"/>
  <c r="AC177" i="9"/>
  <c r="AC176" i="9" s="1"/>
  <c r="AB177" i="9"/>
  <c r="AB176" i="9" s="1"/>
  <c r="AA177" i="9"/>
  <c r="AA176" i="9" s="1"/>
  <c r="Z177" i="9"/>
  <c r="Z176" i="9" s="1"/>
  <c r="Y177" i="9"/>
  <c r="Y176" i="9" s="1"/>
  <c r="X177" i="9"/>
  <c r="X176" i="9" s="1"/>
  <c r="W177" i="9"/>
  <c r="W176" i="9" s="1"/>
  <c r="V177" i="9"/>
  <c r="V176" i="9" s="1"/>
  <c r="U177" i="9"/>
  <c r="U176" i="9" s="1"/>
  <c r="T177" i="9"/>
  <c r="T176" i="9" s="1"/>
  <c r="S177" i="9"/>
  <c r="S176" i="9" s="1"/>
  <c r="R177" i="9"/>
  <c r="Q177" i="9"/>
  <c r="Q176" i="9" s="1"/>
  <c r="Q156" i="9" s="1"/>
  <c r="P177" i="9"/>
  <c r="P176" i="9" s="1"/>
  <c r="O177" i="9"/>
  <c r="O176" i="9" s="1"/>
  <c r="N177" i="9"/>
  <c r="N176" i="9" s="1"/>
  <c r="M177" i="9"/>
  <c r="M176" i="9" s="1"/>
  <c r="L177" i="9"/>
  <c r="L176" i="9" s="1"/>
  <c r="K177" i="9"/>
  <c r="K176" i="9" s="1"/>
  <c r="J177" i="9"/>
  <c r="J176" i="9" s="1"/>
  <c r="I177" i="9"/>
  <c r="I176" i="9" s="1"/>
  <c r="H177" i="9"/>
  <c r="H176" i="9" s="1"/>
  <c r="R176" i="9"/>
  <c r="E175" i="9"/>
  <c r="B175" i="9"/>
  <c r="E174" i="9"/>
  <c r="B174" i="9"/>
  <c r="E173" i="9"/>
  <c r="B173" i="9"/>
  <c r="E172" i="9"/>
  <c r="B172" i="9"/>
  <c r="AE171" i="9"/>
  <c r="AD171" i="9"/>
  <c r="AD170" i="9" s="1"/>
  <c r="AC171" i="9"/>
  <c r="AB171" i="9"/>
  <c r="AB170" i="9" s="1"/>
  <c r="AA171" i="9"/>
  <c r="Z171" i="9"/>
  <c r="Z170" i="9" s="1"/>
  <c r="Y171" i="9"/>
  <c r="X171" i="9"/>
  <c r="X170" i="9" s="1"/>
  <c r="W171" i="9"/>
  <c r="V171" i="9"/>
  <c r="V170" i="9" s="1"/>
  <c r="U170" i="9"/>
  <c r="T171" i="9"/>
  <c r="T170" i="9" s="1"/>
  <c r="R171" i="9"/>
  <c r="P171" i="9"/>
  <c r="P170" i="9" s="1"/>
  <c r="O171" i="9"/>
  <c r="N171" i="9"/>
  <c r="N170" i="9" s="1"/>
  <c r="M171" i="9"/>
  <c r="M170" i="9" s="1"/>
  <c r="L171" i="9"/>
  <c r="L170" i="9" s="1"/>
  <c r="K171" i="9"/>
  <c r="K170" i="9" s="1"/>
  <c r="J171" i="9"/>
  <c r="J170" i="9" s="1"/>
  <c r="I171" i="9"/>
  <c r="I170" i="9" s="1"/>
  <c r="H171" i="9"/>
  <c r="H170" i="9" s="1"/>
  <c r="AE170" i="9"/>
  <c r="AC170" i="9"/>
  <c r="AA170" i="9"/>
  <c r="Y170" i="9"/>
  <c r="W170" i="9"/>
  <c r="S170" i="9"/>
  <c r="R170" i="9"/>
  <c r="Q170" i="9"/>
  <c r="O170" i="9"/>
  <c r="E169" i="9"/>
  <c r="B169" i="9"/>
  <c r="E168" i="9"/>
  <c r="B168" i="9"/>
  <c r="E167" i="9"/>
  <c r="B167" i="9"/>
  <c r="E166" i="9"/>
  <c r="B166" i="9"/>
  <c r="AE165" i="9"/>
  <c r="AE164" i="9" s="1"/>
  <c r="AD165" i="9"/>
  <c r="AD164" i="9" s="1"/>
  <c r="AC165" i="9"/>
  <c r="AC164" i="9" s="1"/>
  <c r="AB165" i="9"/>
  <c r="AB164" i="9" s="1"/>
  <c r="AA165" i="9"/>
  <c r="AA164" i="9" s="1"/>
  <c r="Z165" i="9"/>
  <c r="Z164" i="9" s="1"/>
  <c r="Y165" i="9"/>
  <c r="Y164" i="9" s="1"/>
  <c r="X165" i="9"/>
  <c r="X164" i="9" s="1"/>
  <c r="W165" i="9"/>
  <c r="W164" i="9" s="1"/>
  <c r="V165" i="9"/>
  <c r="V164" i="9" s="1"/>
  <c r="U165" i="9"/>
  <c r="U164" i="9" s="1"/>
  <c r="T165" i="9"/>
  <c r="T164" i="9" s="1"/>
  <c r="S165" i="9"/>
  <c r="S164" i="9" s="1"/>
  <c r="R165" i="9"/>
  <c r="R164" i="9" s="1"/>
  <c r="Q165" i="9"/>
  <c r="Q164" i="9" s="1"/>
  <c r="P165" i="9"/>
  <c r="P164" i="9" s="1"/>
  <c r="O165" i="9"/>
  <c r="O164" i="9" s="1"/>
  <c r="N165" i="9"/>
  <c r="M165" i="9"/>
  <c r="M164" i="9" s="1"/>
  <c r="L165" i="9"/>
  <c r="L164" i="9" s="1"/>
  <c r="K165" i="9"/>
  <c r="K164" i="9" s="1"/>
  <c r="J165" i="9"/>
  <c r="I165" i="9"/>
  <c r="I164" i="9" s="1"/>
  <c r="H165" i="9"/>
  <c r="H164" i="9" s="1"/>
  <c r="D165" i="9"/>
  <c r="D164" i="9" s="1"/>
  <c r="N164" i="9"/>
  <c r="J164" i="9"/>
  <c r="E163" i="9"/>
  <c r="B163" i="9"/>
  <c r="E162" i="9"/>
  <c r="B162" i="9"/>
  <c r="E161" i="9"/>
  <c r="C161" i="9"/>
  <c r="B161" i="9"/>
  <c r="E160" i="9"/>
  <c r="B160" i="9"/>
  <c r="AE159" i="9"/>
  <c r="AD159" i="9"/>
  <c r="AD158" i="9" s="1"/>
  <c r="AC159" i="9"/>
  <c r="AC158" i="9" s="1"/>
  <c r="AB159" i="9"/>
  <c r="AB158" i="9" s="1"/>
  <c r="AA159" i="9"/>
  <c r="AA158" i="9" s="1"/>
  <c r="Z159" i="9"/>
  <c r="Z158" i="9" s="1"/>
  <c r="Y159" i="9"/>
  <c r="Y158" i="9" s="1"/>
  <c r="X159" i="9"/>
  <c r="X158" i="9" s="1"/>
  <c r="W159" i="9"/>
  <c r="W158" i="9" s="1"/>
  <c r="W156" i="9" s="1"/>
  <c r="V159" i="9"/>
  <c r="V158" i="9" s="1"/>
  <c r="U159" i="9"/>
  <c r="U158" i="9" s="1"/>
  <c r="T159" i="9"/>
  <c r="T158" i="9" s="1"/>
  <c r="S159" i="9"/>
  <c r="S158" i="9" s="1"/>
  <c r="R159" i="9"/>
  <c r="R158" i="9" s="1"/>
  <c r="P159" i="9"/>
  <c r="P158" i="9" s="1"/>
  <c r="O159" i="9"/>
  <c r="O158" i="9" s="1"/>
  <c r="N159" i="9"/>
  <c r="N158" i="9" s="1"/>
  <c r="M159" i="9"/>
  <c r="M158" i="9" s="1"/>
  <c r="L159" i="9"/>
  <c r="L158" i="9" s="1"/>
  <c r="K159" i="9"/>
  <c r="K158" i="9" s="1"/>
  <c r="J159" i="9"/>
  <c r="J158" i="9" s="1"/>
  <c r="I159" i="9"/>
  <c r="I158" i="9" s="1"/>
  <c r="H159" i="9"/>
  <c r="H158" i="9" s="1"/>
  <c r="D159" i="9"/>
  <c r="D158" i="9" s="1"/>
  <c r="AE158" i="9"/>
  <c r="Q158" i="9"/>
  <c r="E155" i="9"/>
  <c r="B155" i="9"/>
  <c r="E154" i="9"/>
  <c r="G130" i="9" s="1"/>
  <c r="B154" i="9"/>
  <c r="E153" i="9"/>
  <c r="B153" i="9"/>
  <c r="E152" i="9"/>
  <c r="B152" i="9"/>
  <c r="AE151" i="9"/>
  <c r="AE150" i="9" s="1"/>
  <c r="AD151" i="9"/>
  <c r="AD150" i="9" s="1"/>
  <c r="AC151" i="9"/>
  <c r="AB151" i="9"/>
  <c r="AB150" i="9" s="1"/>
  <c r="AA151" i="9"/>
  <c r="AA150" i="9" s="1"/>
  <c r="Z151" i="9"/>
  <c r="Z150" i="9" s="1"/>
  <c r="Y151" i="9"/>
  <c r="Y150" i="9" s="1"/>
  <c r="X151" i="9"/>
  <c r="X150" i="9" s="1"/>
  <c r="W151" i="9"/>
  <c r="W150" i="9" s="1"/>
  <c r="V151" i="9"/>
  <c r="V150" i="9" s="1"/>
  <c r="U151" i="9"/>
  <c r="U150" i="9" s="1"/>
  <c r="T151" i="9"/>
  <c r="T150" i="9" s="1"/>
  <c r="S151" i="9"/>
  <c r="S150" i="9" s="1"/>
  <c r="R151" i="9"/>
  <c r="R150" i="9" s="1"/>
  <c r="Q151" i="9"/>
  <c r="Q150" i="9" s="1"/>
  <c r="P151" i="9"/>
  <c r="P150" i="9" s="1"/>
  <c r="O151" i="9"/>
  <c r="O150" i="9" s="1"/>
  <c r="N151" i="9"/>
  <c r="N150" i="9" s="1"/>
  <c r="M151" i="9"/>
  <c r="M150" i="9" s="1"/>
  <c r="L151" i="9"/>
  <c r="L150" i="9" s="1"/>
  <c r="K151" i="9"/>
  <c r="K150" i="9" s="1"/>
  <c r="J151" i="9"/>
  <c r="J150" i="9" s="1"/>
  <c r="I151" i="9"/>
  <c r="I150" i="9" s="1"/>
  <c r="H151" i="9"/>
  <c r="H150" i="9" s="1"/>
  <c r="AC150" i="9"/>
  <c r="E149" i="9"/>
  <c r="B149" i="9"/>
  <c r="E148" i="9"/>
  <c r="B148" i="9"/>
  <c r="E147" i="9"/>
  <c r="B147" i="9"/>
  <c r="E146" i="9"/>
  <c r="B146" i="9"/>
  <c r="AE145" i="9"/>
  <c r="AE144" i="9" s="1"/>
  <c r="AD145" i="9"/>
  <c r="AC145" i="9"/>
  <c r="AC144" i="9" s="1"/>
  <c r="AB145" i="9"/>
  <c r="AB144" i="9" s="1"/>
  <c r="AA145" i="9"/>
  <c r="AA144" i="9" s="1"/>
  <c r="Z145" i="9"/>
  <c r="Z144" i="9" s="1"/>
  <c r="Y145" i="9"/>
  <c r="Y144" i="9" s="1"/>
  <c r="X145" i="9"/>
  <c r="X144" i="9" s="1"/>
  <c r="W145" i="9"/>
  <c r="W144" i="9" s="1"/>
  <c r="V145" i="9"/>
  <c r="V144" i="9" s="1"/>
  <c r="U145" i="9"/>
  <c r="U144" i="9" s="1"/>
  <c r="T145" i="9"/>
  <c r="T144" i="9" s="1"/>
  <c r="S145" i="9"/>
  <c r="S144" i="9" s="1"/>
  <c r="R145" i="9"/>
  <c r="R144" i="9" s="1"/>
  <c r="Q145" i="9"/>
  <c r="Q144" i="9" s="1"/>
  <c r="P145" i="9"/>
  <c r="P144" i="9" s="1"/>
  <c r="O145" i="9"/>
  <c r="O144" i="9" s="1"/>
  <c r="N145" i="9"/>
  <c r="N144" i="9" s="1"/>
  <c r="M145" i="9"/>
  <c r="M144" i="9" s="1"/>
  <c r="L145" i="9"/>
  <c r="L144" i="9" s="1"/>
  <c r="K145" i="9"/>
  <c r="K144" i="9" s="1"/>
  <c r="J145" i="9"/>
  <c r="J144" i="9" s="1"/>
  <c r="I145" i="9"/>
  <c r="I144" i="9" s="1"/>
  <c r="H145" i="9"/>
  <c r="H144" i="9" s="1"/>
  <c r="D145" i="9"/>
  <c r="AD144" i="9"/>
  <c r="E143" i="9"/>
  <c r="B143" i="9"/>
  <c r="E142" i="9"/>
  <c r="B142" i="9"/>
  <c r="E141" i="9"/>
  <c r="B141" i="9"/>
  <c r="E140" i="9"/>
  <c r="B140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P139" i="9"/>
  <c r="O139" i="9"/>
  <c r="N139" i="9"/>
  <c r="N138" i="9" s="1"/>
  <c r="M139" i="9"/>
  <c r="L139" i="9"/>
  <c r="L138" i="9" s="1"/>
  <c r="K139" i="9"/>
  <c r="K138" i="9" s="1"/>
  <c r="J139" i="9"/>
  <c r="J138" i="9" s="1"/>
  <c r="I139" i="9"/>
  <c r="I138" i="9" s="1"/>
  <c r="H139" i="9"/>
  <c r="H138" i="9" s="1"/>
  <c r="D139" i="9"/>
  <c r="D138" i="9" s="1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P138" i="9"/>
  <c r="M138" i="9"/>
  <c r="E137" i="9"/>
  <c r="B137" i="9"/>
  <c r="E136" i="9"/>
  <c r="B136" i="9"/>
  <c r="E135" i="9"/>
  <c r="B135" i="9"/>
  <c r="E134" i="9"/>
  <c r="B134" i="9"/>
  <c r="AE133" i="9"/>
  <c r="AE132" i="9" s="1"/>
  <c r="AD133" i="9"/>
  <c r="AD132" i="9" s="1"/>
  <c r="AC133" i="9"/>
  <c r="AC132" i="9" s="1"/>
  <c r="AB133" i="9"/>
  <c r="AA133" i="9"/>
  <c r="AA132" i="9" s="1"/>
  <c r="Z133" i="9"/>
  <c r="Z132" i="9" s="1"/>
  <c r="Y133" i="9"/>
  <c r="Y132" i="9" s="1"/>
  <c r="X133" i="9"/>
  <c r="W133" i="9"/>
  <c r="W132" i="9" s="1"/>
  <c r="V133" i="9"/>
  <c r="V132" i="9" s="1"/>
  <c r="U133" i="9"/>
  <c r="U132" i="9" s="1"/>
  <c r="T133" i="9"/>
  <c r="S133" i="9"/>
  <c r="S132" i="9" s="1"/>
  <c r="R133" i="9"/>
  <c r="R132" i="9" s="1"/>
  <c r="P133" i="9"/>
  <c r="O133" i="9"/>
  <c r="N133" i="9"/>
  <c r="N132" i="9" s="1"/>
  <c r="M133" i="9"/>
  <c r="M132" i="9" s="1"/>
  <c r="L133" i="9"/>
  <c r="K133" i="9"/>
  <c r="J133" i="9"/>
  <c r="J132" i="9" s="1"/>
  <c r="I133" i="9"/>
  <c r="H133" i="9"/>
  <c r="D133" i="9"/>
  <c r="AB132" i="9"/>
  <c r="X132" i="9"/>
  <c r="T132" i="9"/>
  <c r="Q132" i="9"/>
  <c r="P132" i="9"/>
  <c r="O132" i="9"/>
  <c r="L132" i="9"/>
  <c r="K132" i="9"/>
  <c r="I132" i="9"/>
  <c r="H132" i="9"/>
  <c r="D132" i="9"/>
  <c r="E128" i="9"/>
  <c r="B128" i="9"/>
  <c r="E127" i="9"/>
  <c r="B127" i="9"/>
  <c r="E126" i="9"/>
  <c r="B126" i="9"/>
  <c r="E125" i="9"/>
  <c r="B125" i="9"/>
  <c r="AE124" i="9"/>
  <c r="AE123" i="9" s="1"/>
  <c r="AD124" i="9"/>
  <c r="AC124" i="9"/>
  <c r="AC123" i="9" s="1"/>
  <c r="AB124" i="9"/>
  <c r="AB123" i="9" s="1"/>
  <c r="AA124" i="9"/>
  <c r="AA123" i="9" s="1"/>
  <c r="Z124" i="9"/>
  <c r="Z123" i="9" s="1"/>
  <c r="Y124" i="9"/>
  <c r="Y123" i="9" s="1"/>
  <c r="X124" i="9"/>
  <c r="X123" i="9" s="1"/>
  <c r="W124" i="9"/>
  <c r="W123" i="9" s="1"/>
  <c r="V124" i="9"/>
  <c r="V123" i="9" s="1"/>
  <c r="U124" i="9"/>
  <c r="U123" i="9" s="1"/>
  <c r="T124" i="9"/>
  <c r="T123" i="9" s="1"/>
  <c r="S124" i="9"/>
  <c r="S123" i="9" s="1"/>
  <c r="R124" i="9"/>
  <c r="R123" i="9" s="1"/>
  <c r="Q124" i="9"/>
  <c r="Q123" i="9" s="1"/>
  <c r="P124" i="9"/>
  <c r="P123" i="9" s="1"/>
  <c r="O124" i="9"/>
  <c r="O123" i="9" s="1"/>
  <c r="N124" i="9"/>
  <c r="M124" i="9"/>
  <c r="M123" i="9" s="1"/>
  <c r="L124" i="9"/>
  <c r="L123" i="9" s="1"/>
  <c r="K124" i="9"/>
  <c r="K123" i="9" s="1"/>
  <c r="J124" i="9"/>
  <c r="J123" i="9" s="1"/>
  <c r="I124" i="9"/>
  <c r="I123" i="9" s="1"/>
  <c r="H124" i="9"/>
  <c r="H123" i="9" s="1"/>
  <c r="D124" i="9"/>
  <c r="AD123" i="9"/>
  <c r="N123" i="9"/>
  <c r="D123" i="9"/>
  <c r="E122" i="9"/>
  <c r="B122" i="9"/>
  <c r="E121" i="9"/>
  <c r="B121" i="9"/>
  <c r="E120" i="9"/>
  <c r="C118" i="9"/>
  <c r="C117" i="9" s="1"/>
  <c r="B120" i="9"/>
  <c r="E119" i="9"/>
  <c r="B119" i="9"/>
  <c r="AE118" i="9"/>
  <c r="AE117" i="9" s="1"/>
  <c r="AD118" i="9"/>
  <c r="AC118" i="9"/>
  <c r="AC117" i="9" s="1"/>
  <c r="AB118" i="9"/>
  <c r="AB117" i="9" s="1"/>
  <c r="AA118" i="9"/>
  <c r="AA117" i="9" s="1"/>
  <c r="Z118" i="9"/>
  <c r="Y118" i="9"/>
  <c r="Y117" i="9" s="1"/>
  <c r="X118" i="9"/>
  <c r="X117" i="9" s="1"/>
  <c r="W118" i="9"/>
  <c r="W117" i="9" s="1"/>
  <c r="V118" i="9"/>
  <c r="U118" i="9"/>
  <c r="U117" i="9" s="1"/>
  <c r="T118" i="9"/>
  <c r="T117" i="9" s="1"/>
  <c r="S118" i="9"/>
  <c r="S117" i="9" s="1"/>
  <c r="R118" i="9"/>
  <c r="Q118" i="9"/>
  <c r="Q117" i="9" s="1"/>
  <c r="P118" i="9"/>
  <c r="P117" i="9" s="1"/>
  <c r="O118" i="9"/>
  <c r="O117" i="9" s="1"/>
  <c r="N118" i="9"/>
  <c r="M118" i="9"/>
  <c r="M117" i="9" s="1"/>
  <c r="L118" i="9"/>
  <c r="L117" i="9" s="1"/>
  <c r="K118" i="9"/>
  <c r="K117" i="9" s="1"/>
  <c r="J118" i="9"/>
  <c r="I118" i="9"/>
  <c r="I117" i="9" s="1"/>
  <c r="H118" i="9"/>
  <c r="H117" i="9" s="1"/>
  <c r="D118" i="9"/>
  <c r="AD117" i="9"/>
  <c r="Z117" i="9"/>
  <c r="V117" i="9"/>
  <c r="R117" i="9"/>
  <c r="N117" i="9"/>
  <c r="J117" i="9"/>
  <c r="E116" i="9"/>
  <c r="B116" i="9"/>
  <c r="E115" i="9"/>
  <c r="F115" i="9" s="1"/>
  <c r="B115" i="9"/>
  <c r="E114" i="9"/>
  <c r="C112" i="9"/>
  <c r="C111" i="9" s="1"/>
  <c r="B114" i="9"/>
  <c r="E113" i="9"/>
  <c r="B113" i="9"/>
  <c r="AE112" i="9"/>
  <c r="AE111" i="9" s="1"/>
  <c r="AD112" i="9"/>
  <c r="AD111" i="9" s="1"/>
  <c r="AC112" i="9"/>
  <c r="AC111" i="9" s="1"/>
  <c r="AB112" i="9"/>
  <c r="AB111" i="9" s="1"/>
  <c r="AA112" i="9"/>
  <c r="AA111" i="9" s="1"/>
  <c r="Z112" i="9"/>
  <c r="Z111" i="9" s="1"/>
  <c r="Y112" i="9"/>
  <c r="Y111" i="9" s="1"/>
  <c r="X112" i="9"/>
  <c r="X111" i="9" s="1"/>
  <c r="W112" i="9"/>
  <c r="W111" i="9" s="1"/>
  <c r="V112" i="9"/>
  <c r="V111" i="9" s="1"/>
  <c r="U112" i="9"/>
  <c r="U111" i="9" s="1"/>
  <c r="T112" i="9"/>
  <c r="T111" i="9" s="1"/>
  <c r="S112" i="9"/>
  <c r="S111" i="9" s="1"/>
  <c r="R112" i="9"/>
  <c r="R111" i="9" s="1"/>
  <c r="Q111" i="9"/>
  <c r="P112" i="9"/>
  <c r="P111" i="9" s="1"/>
  <c r="O112" i="9"/>
  <c r="O111" i="9" s="1"/>
  <c r="N112" i="9"/>
  <c r="N111" i="9" s="1"/>
  <c r="M112" i="9"/>
  <c r="M111" i="9" s="1"/>
  <c r="L112" i="9"/>
  <c r="L111" i="9" s="1"/>
  <c r="K112" i="9"/>
  <c r="K111" i="9" s="1"/>
  <c r="J112" i="9"/>
  <c r="J111" i="9" s="1"/>
  <c r="I112" i="9"/>
  <c r="I111" i="9" s="1"/>
  <c r="H112" i="9"/>
  <c r="H111" i="9" s="1"/>
  <c r="D111" i="9"/>
  <c r="E110" i="9"/>
  <c r="B110" i="9"/>
  <c r="E109" i="9"/>
  <c r="B109" i="9"/>
  <c r="E108" i="9"/>
  <c r="B108" i="9"/>
  <c r="E107" i="9"/>
  <c r="B107" i="9"/>
  <c r="AE106" i="9"/>
  <c r="AE105" i="9" s="1"/>
  <c r="AD106" i="9"/>
  <c r="AC106" i="9"/>
  <c r="AC105" i="9" s="1"/>
  <c r="AB106" i="9"/>
  <c r="AB105" i="9" s="1"/>
  <c r="AA106" i="9"/>
  <c r="AA105" i="9" s="1"/>
  <c r="Z106" i="9"/>
  <c r="Z105" i="9" s="1"/>
  <c r="Y106" i="9"/>
  <c r="Y105" i="9" s="1"/>
  <c r="X106" i="9"/>
  <c r="X105" i="9" s="1"/>
  <c r="W106" i="9"/>
  <c r="W105" i="9" s="1"/>
  <c r="V106" i="9"/>
  <c r="V105" i="9" s="1"/>
  <c r="U106" i="9"/>
  <c r="U105" i="9" s="1"/>
  <c r="T106" i="9"/>
  <c r="T105" i="9" s="1"/>
  <c r="S106" i="9"/>
  <c r="S105" i="9" s="1"/>
  <c r="R106" i="9"/>
  <c r="R105" i="9" s="1"/>
  <c r="Q106" i="9"/>
  <c r="Q105" i="9" s="1"/>
  <c r="P106" i="9"/>
  <c r="P105" i="9" s="1"/>
  <c r="O106" i="9"/>
  <c r="O105" i="9" s="1"/>
  <c r="N106" i="9"/>
  <c r="M106" i="9"/>
  <c r="M105" i="9" s="1"/>
  <c r="L106" i="9"/>
  <c r="L105" i="9" s="1"/>
  <c r="K106" i="9"/>
  <c r="K105" i="9" s="1"/>
  <c r="J106" i="9"/>
  <c r="J105" i="9" s="1"/>
  <c r="I106" i="9"/>
  <c r="I105" i="9" s="1"/>
  <c r="H106" i="9"/>
  <c r="H105" i="9" s="1"/>
  <c r="AD105" i="9"/>
  <c r="N105" i="9"/>
  <c r="E104" i="9"/>
  <c r="B104" i="9"/>
  <c r="E103" i="9"/>
  <c r="D103" i="9" s="1"/>
  <c r="D100" i="9" s="1"/>
  <c r="D99" i="9" s="1"/>
  <c r="B103" i="9"/>
  <c r="E102" i="9"/>
  <c r="B102" i="9"/>
  <c r="E101" i="9"/>
  <c r="B101" i="9"/>
  <c r="AE100" i="9"/>
  <c r="AD100" i="9"/>
  <c r="AD99" i="9" s="1"/>
  <c r="AC100" i="9"/>
  <c r="AC99" i="9" s="1"/>
  <c r="AB100" i="9"/>
  <c r="AB99" i="9" s="1"/>
  <c r="AA100" i="9"/>
  <c r="AA99" i="9" s="1"/>
  <c r="Z100" i="9"/>
  <c r="Z99" i="9" s="1"/>
  <c r="Y100" i="9"/>
  <c r="Y99" i="9" s="1"/>
  <c r="X100" i="9"/>
  <c r="X99" i="9" s="1"/>
  <c r="W100" i="9"/>
  <c r="W99" i="9" s="1"/>
  <c r="V100" i="9"/>
  <c r="V99" i="9" s="1"/>
  <c r="U100" i="9"/>
  <c r="U99" i="9" s="1"/>
  <c r="T100" i="9"/>
  <c r="T99" i="9" s="1"/>
  <c r="S100" i="9"/>
  <c r="S99" i="9" s="1"/>
  <c r="R100" i="9"/>
  <c r="R99" i="9" s="1"/>
  <c r="Q100" i="9"/>
  <c r="Q99" i="9" s="1"/>
  <c r="P100" i="9"/>
  <c r="P99" i="9" s="1"/>
  <c r="O100" i="9"/>
  <c r="O99" i="9" s="1"/>
  <c r="N100" i="9"/>
  <c r="N99" i="9" s="1"/>
  <c r="M100" i="9"/>
  <c r="M99" i="9" s="1"/>
  <c r="L100" i="9"/>
  <c r="L99" i="9" s="1"/>
  <c r="K100" i="9"/>
  <c r="K99" i="9" s="1"/>
  <c r="J100" i="9"/>
  <c r="J99" i="9" s="1"/>
  <c r="I100" i="9"/>
  <c r="I99" i="9" s="1"/>
  <c r="H100" i="9"/>
  <c r="H99" i="9" s="1"/>
  <c r="AE99" i="9"/>
  <c r="E98" i="9"/>
  <c r="B98" i="9"/>
  <c r="E97" i="9"/>
  <c r="B97" i="9"/>
  <c r="E96" i="9"/>
  <c r="B96" i="9"/>
  <c r="E95" i="9"/>
  <c r="B95" i="9"/>
  <c r="AE94" i="9"/>
  <c r="AE93" i="9" s="1"/>
  <c r="AD94" i="9"/>
  <c r="AD93" i="9" s="1"/>
  <c r="AC94" i="9"/>
  <c r="AC93" i="9" s="1"/>
  <c r="AB94" i="9"/>
  <c r="AB93" i="9" s="1"/>
  <c r="AA94" i="9"/>
  <c r="AA93" i="9" s="1"/>
  <c r="Z94" i="9"/>
  <c r="Z93" i="9" s="1"/>
  <c r="Y94" i="9"/>
  <c r="Y93" i="9" s="1"/>
  <c r="X94" i="9"/>
  <c r="X93" i="9" s="1"/>
  <c r="W94" i="9"/>
  <c r="W93" i="9" s="1"/>
  <c r="V94" i="9"/>
  <c r="V93" i="9" s="1"/>
  <c r="U94" i="9"/>
  <c r="U93" i="9" s="1"/>
  <c r="T94" i="9"/>
  <c r="T93" i="9" s="1"/>
  <c r="S94" i="9"/>
  <c r="S93" i="9" s="1"/>
  <c r="R94" i="9"/>
  <c r="R93" i="9" s="1"/>
  <c r="Q94" i="9"/>
  <c r="P94" i="9"/>
  <c r="P93" i="9" s="1"/>
  <c r="O94" i="9"/>
  <c r="O93" i="9" s="1"/>
  <c r="N94" i="9"/>
  <c r="N93" i="9" s="1"/>
  <c r="M94" i="9"/>
  <c r="M93" i="9" s="1"/>
  <c r="L94" i="9"/>
  <c r="L93" i="9" s="1"/>
  <c r="K94" i="9"/>
  <c r="K93" i="9" s="1"/>
  <c r="J94" i="9"/>
  <c r="J93" i="9" s="1"/>
  <c r="I94" i="9"/>
  <c r="I93" i="9" s="1"/>
  <c r="H94" i="9"/>
  <c r="H93" i="9" s="1"/>
  <c r="D94" i="9"/>
  <c r="D93" i="9" s="1"/>
  <c r="Q93" i="9"/>
  <c r="E92" i="9"/>
  <c r="B92" i="9"/>
  <c r="E91" i="9"/>
  <c r="B91" i="9"/>
  <c r="E90" i="9"/>
  <c r="B90" i="9"/>
  <c r="E89" i="9"/>
  <c r="B89" i="9"/>
  <c r="AE88" i="9"/>
  <c r="AE87" i="9" s="1"/>
  <c r="AD88" i="9"/>
  <c r="AD87" i="9" s="1"/>
  <c r="AC88" i="9"/>
  <c r="AC87" i="9" s="1"/>
  <c r="AB88" i="9"/>
  <c r="AB87" i="9" s="1"/>
  <c r="AA88" i="9"/>
  <c r="AA87" i="9" s="1"/>
  <c r="Z88" i="9"/>
  <c r="Z87" i="9" s="1"/>
  <c r="Y88" i="9"/>
  <c r="X88" i="9"/>
  <c r="X87" i="9" s="1"/>
  <c r="W88" i="9"/>
  <c r="W87" i="9" s="1"/>
  <c r="V88" i="9"/>
  <c r="V87" i="9" s="1"/>
  <c r="U88" i="9"/>
  <c r="U87" i="9" s="1"/>
  <c r="T88" i="9"/>
  <c r="T87" i="9" s="1"/>
  <c r="S88" i="9"/>
  <c r="S87" i="9" s="1"/>
  <c r="R88" i="9"/>
  <c r="R87" i="9" s="1"/>
  <c r="Q88" i="9"/>
  <c r="P88" i="9"/>
  <c r="P87" i="9" s="1"/>
  <c r="O88" i="9"/>
  <c r="O87" i="9" s="1"/>
  <c r="N88" i="9"/>
  <c r="N87" i="9" s="1"/>
  <c r="M88" i="9"/>
  <c r="M87" i="9" s="1"/>
  <c r="L88" i="9"/>
  <c r="L87" i="9" s="1"/>
  <c r="K88" i="9"/>
  <c r="K87" i="9" s="1"/>
  <c r="J88" i="9"/>
  <c r="J87" i="9" s="1"/>
  <c r="I88" i="9"/>
  <c r="H88" i="9"/>
  <c r="H87" i="9" s="1"/>
  <c r="D88" i="9"/>
  <c r="D87" i="9" s="1"/>
  <c r="Y87" i="9"/>
  <c r="Q87" i="9"/>
  <c r="I87" i="9"/>
  <c r="E86" i="9"/>
  <c r="E85" i="9"/>
  <c r="E84" i="9"/>
  <c r="E83" i="9"/>
  <c r="AE82" i="9"/>
  <c r="AE81" i="9" s="1"/>
  <c r="AD82" i="9"/>
  <c r="AD81" i="9" s="1"/>
  <c r="AC82" i="9"/>
  <c r="AC81" i="9" s="1"/>
  <c r="AB82" i="9"/>
  <c r="AB81" i="9" s="1"/>
  <c r="AA82" i="9"/>
  <c r="AA81" i="9" s="1"/>
  <c r="Z82" i="9"/>
  <c r="Z81" i="9" s="1"/>
  <c r="Y82" i="9"/>
  <c r="X82" i="9"/>
  <c r="X81" i="9" s="1"/>
  <c r="W82" i="9"/>
  <c r="W81" i="9" s="1"/>
  <c r="V82" i="9"/>
  <c r="V81" i="9" s="1"/>
  <c r="U82" i="9"/>
  <c r="U81" i="9" s="1"/>
  <c r="T82" i="9"/>
  <c r="T81" i="9" s="1"/>
  <c r="S82" i="9"/>
  <c r="S81" i="9" s="1"/>
  <c r="R82" i="9"/>
  <c r="R81" i="9" s="1"/>
  <c r="Q82" i="9"/>
  <c r="Q81" i="9" s="1"/>
  <c r="P82" i="9"/>
  <c r="P81" i="9" s="1"/>
  <c r="O82" i="9"/>
  <c r="O81" i="9" s="1"/>
  <c r="N82" i="9"/>
  <c r="N81" i="9" s="1"/>
  <c r="M82" i="9"/>
  <c r="M81" i="9" s="1"/>
  <c r="L82" i="9"/>
  <c r="L81" i="9" s="1"/>
  <c r="K82" i="9"/>
  <c r="K81" i="9" s="1"/>
  <c r="J82" i="9"/>
  <c r="J81" i="9" s="1"/>
  <c r="I82" i="9"/>
  <c r="H82" i="9"/>
  <c r="H81" i="9" s="1"/>
  <c r="D82" i="9"/>
  <c r="D81" i="9" s="1"/>
  <c r="Y81" i="9"/>
  <c r="I81" i="9"/>
  <c r="E80" i="9"/>
  <c r="B80" i="9"/>
  <c r="E79" i="9"/>
  <c r="B79" i="9"/>
  <c r="E78" i="9"/>
  <c r="B78" i="9"/>
  <c r="E77" i="9"/>
  <c r="B77" i="9"/>
  <c r="AE76" i="9"/>
  <c r="AD76" i="9"/>
  <c r="AD75" i="9" s="1"/>
  <c r="AC76" i="9"/>
  <c r="AC75" i="9" s="1"/>
  <c r="AB76" i="9"/>
  <c r="AB75" i="9" s="1"/>
  <c r="AA76" i="9"/>
  <c r="AA75" i="9" s="1"/>
  <c r="Z76" i="9"/>
  <c r="Z75" i="9" s="1"/>
  <c r="Y76" i="9"/>
  <c r="Y75" i="9" s="1"/>
  <c r="X76" i="9"/>
  <c r="X75" i="9" s="1"/>
  <c r="W76" i="9"/>
  <c r="W75" i="9" s="1"/>
  <c r="V76" i="9"/>
  <c r="V75" i="9" s="1"/>
  <c r="U76" i="9"/>
  <c r="U75" i="9" s="1"/>
  <c r="T76" i="9"/>
  <c r="T75" i="9" s="1"/>
  <c r="S76" i="9"/>
  <c r="S75" i="9" s="1"/>
  <c r="R76" i="9"/>
  <c r="R75" i="9" s="1"/>
  <c r="Q76" i="9"/>
  <c r="Q75" i="9" s="1"/>
  <c r="O76" i="9"/>
  <c r="O75" i="9" s="1"/>
  <c r="N76" i="9"/>
  <c r="N75" i="9" s="1"/>
  <c r="M76" i="9"/>
  <c r="M75" i="9" s="1"/>
  <c r="L76" i="9"/>
  <c r="L75" i="9" s="1"/>
  <c r="K76" i="9"/>
  <c r="K75" i="9" s="1"/>
  <c r="J76" i="9"/>
  <c r="J75" i="9" s="1"/>
  <c r="I76" i="9"/>
  <c r="I75" i="9" s="1"/>
  <c r="H76" i="9"/>
  <c r="H75" i="9" s="1"/>
  <c r="D76" i="9"/>
  <c r="D75" i="9" s="1"/>
  <c r="AE75" i="9"/>
  <c r="P75" i="9"/>
  <c r="E72" i="9"/>
  <c r="B72" i="9"/>
  <c r="E71" i="9"/>
  <c r="B71" i="9"/>
  <c r="E70" i="9"/>
  <c r="B70" i="9"/>
  <c r="B68" i="9" s="1"/>
  <c r="B67" i="9" s="1"/>
  <c r="E69" i="9"/>
  <c r="B69" i="9"/>
  <c r="AE68" i="9"/>
  <c r="AE67" i="9" s="1"/>
  <c r="AD68" i="9"/>
  <c r="AC68" i="9"/>
  <c r="AC67" i="9" s="1"/>
  <c r="AB68" i="9"/>
  <c r="AA68" i="9"/>
  <c r="AA67" i="9" s="1"/>
  <c r="Z68" i="9"/>
  <c r="Y68" i="9"/>
  <c r="Y67" i="9" s="1"/>
  <c r="X68" i="9"/>
  <c r="W68" i="9"/>
  <c r="W67" i="9" s="1"/>
  <c r="V68" i="9"/>
  <c r="U68" i="9"/>
  <c r="U67" i="9" s="1"/>
  <c r="T68" i="9"/>
  <c r="S68" i="9"/>
  <c r="S67" i="9" s="1"/>
  <c r="R68" i="9"/>
  <c r="Q68" i="9"/>
  <c r="Q67" i="9" s="1"/>
  <c r="P68" i="9"/>
  <c r="O68" i="9"/>
  <c r="O67" i="9" s="1"/>
  <c r="N68" i="9"/>
  <c r="M68" i="9"/>
  <c r="M67" i="9" s="1"/>
  <c r="L68" i="9"/>
  <c r="K68" i="9"/>
  <c r="K67" i="9" s="1"/>
  <c r="J68" i="9"/>
  <c r="I68" i="9"/>
  <c r="I67" i="9" s="1"/>
  <c r="H68" i="9"/>
  <c r="D68" i="9"/>
  <c r="AD67" i="9"/>
  <c r="AB67" i="9"/>
  <c r="Z67" i="9"/>
  <c r="X67" i="9"/>
  <c r="V67" i="9"/>
  <c r="T67" i="9"/>
  <c r="R67" i="9"/>
  <c r="P67" i="9"/>
  <c r="N67" i="9"/>
  <c r="L67" i="9"/>
  <c r="J67" i="9"/>
  <c r="H67" i="9"/>
  <c r="E66" i="9"/>
  <c r="B66" i="9"/>
  <c r="E65" i="9"/>
  <c r="B65" i="9"/>
  <c r="E64" i="9"/>
  <c r="B64" i="9"/>
  <c r="E63" i="9"/>
  <c r="B63" i="9"/>
  <c r="AE62" i="9"/>
  <c r="AE61" i="9" s="1"/>
  <c r="AD62" i="9"/>
  <c r="AD61" i="9" s="1"/>
  <c r="AC62" i="9"/>
  <c r="AC61" i="9" s="1"/>
  <c r="AB62" i="9"/>
  <c r="AB61" i="9" s="1"/>
  <c r="AA62" i="9"/>
  <c r="AA61" i="9" s="1"/>
  <c r="Z62" i="9"/>
  <c r="Z61" i="9" s="1"/>
  <c r="Y62" i="9"/>
  <c r="Y61" i="9" s="1"/>
  <c r="X62" i="9"/>
  <c r="W62" i="9"/>
  <c r="W61" i="9" s="1"/>
  <c r="V62" i="9"/>
  <c r="V61" i="9" s="1"/>
  <c r="U62" i="9"/>
  <c r="U61" i="9" s="1"/>
  <c r="T62" i="9"/>
  <c r="T61" i="9" s="1"/>
  <c r="S62" i="9"/>
  <c r="S61" i="9" s="1"/>
  <c r="R62" i="9"/>
  <c r="R61" i="9" s="1"/>
  <c r="Q62" i="9"/>
  <c r="Q61" i="9" s="1"/>
  <c r="P62" i="9"/>
  <c r="P61" i="9" s="1"/>
  <c r="O62" i="9"/>
  <c r="O61" i="9" s="1"/>
  <c r="N62" i="9"/>
  <c r="N61" i="9" s="1"/>
  <c r="M62" i="9"/>
  <c r="M61" i="9" s="1"/>
  <c r="L62" i="9"/>
  <c r="L61" i="9" s="1"/>
  <c r="K62" i="9"/>
  <c r="K61" i="9" s="1"/>
  <c r="J62" i="9"/>
  <c r="J61" i="9" s="1"/>
  <c r="I62" i="9"/>
  <c r="I61" i="9" s="1"/>
  <c r="H62" i="9"/>
  <c r="H61" i="9" s="1"/>
  <c r="D62" i="9"/>
  <c r="D61" i="9" s="1"/>
  <c r="X61" i="9"/>
  <c r="E60" i="9"/>
  <c r="B60" i="9"/>
  <c r="E59" i="9"/>
  <c r="B59" i="9"/>
  <c r="E58" i="9"/>
  <c r="B58" i="9"/>
  <c r="E57" i="9"/>
  <c r="B57" i="9"/>
  <c r="AE56" i="9"/>
  <c r="AE55" i="9" s="1"/>
  <c r="AD56" i="9"/>
  <c r="AC56" i="9"/>
  <c r="AC55" i="9" s="1"/>
  <c r="AB56" i="9"/>
  <c r="AA56" i="9"/>
  <c r="AA55" i="9" s="1"/>
  <c r="Z56" i="9"/>
  <c r="Z55" i="9" s="1"/>
  <c r="Y56" i="9"/>
  <c r="Y55" i="9" s="1"/>
  <c r="X56" i="9"/>
  <c r="X55" i="9" s="1"/>
  <c r="W56" i="9"/>
  <c r="W55" i="9" s="1"/>
  <c r="V56" i="9"/>
  <c r="V55" i="9" s="1"/>
  <c r="U56" i="9"/>
  <c r="U55" i="9" s="1"/>
  <c r="T56" i="9"/>
  <c r="T55" i="9" s="1"/>
  <c r="S56" i="9"/>
  <c r="S55" i="9" s="1"/>
  <c r="R56" i="9"/>
  <c r="R55" i="9" s="1"/>
  <c r="Q56" i="9"/>
  <c r="Q55" i="9" s="1"/>
  <c r="P56" i="9"/>
  <c r="P55" i="9" s="1"/>
  <c r="O56" i="9"/>
  <c r="O55" i="9" s="1"/>
  <c r="N56" i="9"/>
  <c r="N55" i="9" s="1"/>
  <c r="M56" i="9"/>
  <c r="M55" i="9" s="1"/>
  <c r="L56" i="9"/>
  <c r="K56" i="9"/>
  <c r="K55" i="9" s="1"/>
  <c r="J56" i="9"/>
  <c r="J55" i="9" s="1"/>
  <c r="I56" i="9"/>
  <c r="I55" i="9" s="1"/>
  <c r="H56" i="9"/>
  <c r="H55" i="9" s="1"/>
  <c r="D56" i="9"/>
  <c r="D55" i="9" s="1"/>
  <c r="AD55" i="9"/>
  <c r="L55" i="9"/>
  <c r="E54" i="9"/>
  <c r="B54" i="9"/>
  <c r="E53" i="9"/>
  <c r="B53" i="9"/>
  <c r="E52" i="9"/>
  <c r="B52" i="9"/>
  <c r="E51" i="9"/>
  <c r="B51" i="9"/>
  <c r="AE50" i="9"/>
  <c r="AE49" i="9" s="1"/>
  <c r="AD50" i="9"/>
  <c r="AC50" i="9"/>
  <c r="AC49" i="9" s="1"/>
  <c r="AB50" i="9"/>
  <c r="AB49" i="9" s="1"/>
  <c r="AA50" i="9"/>
  <c r="AA49" i="9" s="1"/>
  <c r="Z50" i="9"/>
  <c r="Z49" i="9" s="1"/>
  <c r="Y50" i="9"/>
  <c r="Y49" i="9" s="1"/>
  <c r="X50" i="9"/>
  <c r="X49" i="9" s="1"/>
  <c r="W50" i="9"/>
  <c r="W49" i="9" s="1"/>
  <c r="V50" i="9"/>
  <c r="V49" i="9" s="1"/>
  <c r="U50" i="9"/>
  <c r="U49" i="9" s="1"/>
  <c r="T50" i="9"/>
  <c r="T49" i="9" s="1"/>
  <c r="S50" i="9"/>
  <c r="S49" i="9" s="1"/>
  <c r="R50" i="9"/>
  <c r="R49" i="9" s="1"/>
  <c r="Q50" i="9"/>
  <c r="Q49" i="9" s="1"/>
  <c r="P50" i="9"/>
  <c r="P49" i="9" s="1"/>
  <c r="O50" i="9"/>
  <c r="O49" i="9" s="1"/>
  <c r="N50" i="9"/>
  <c r="N49" i="9" s="1"/>
  <c r="M50" i="9"/>
  <c r="M49" i="9" s="1"/>
  <c r="L50" i="9"/>
  <c r="L49" i="9" s="1"/>
  <c r="K50" i="9"/>
  <c r="K49" i="9" s="1"/>
  <c r="J50" i="9"/>
  <c r="J49" i="9" s="1"/>
  <c r="J47" i="9" s="1"/>
  <c r="I50" i="9"/>
  <c r="I49" i="9" s="1"/>
  <c r="H50" i="9"/>
  <c r="H49" i="9" s="1"/>
  <c r="D50" i="9"/>
  <c r="D49" i="9" s="1"/>
  <c r="AD49" i="9"/>
  <c r="AD47" i="9" s="1"/>
  <c r="E46" i="9"/>
  <c r="B46" i="9"/>
  <c r="E45" i="9"/>
  <c r="B45" i="9"/>
  <c r="E44" i="9"/>
  <c r="B44" i="9"/>
  <c r="E43" i="9"/>
  <c r="B43" i="9"/>
  <c r="AE42" i="9"/>
  <c r="AE41" i="9" s="1"/>
  <c r="AD42" i="9"/>
  <c r="AC42" i="9"/>
  <c r="AC41" i="9" s="1"/>
  <c r="AB42" i="9"/>
  <c r="AB41" i="9" s="1"/>
  <c r="AA42" i="9"/>
  <c r="AA41" i="9" s="1"/>
  <c r="Z42" i="9"/>
  <c r="Z41" i="9" s="1"/>
  <c r="Y42" i="9"/>
  <c r="Y41" i="9" s="1"/>
  <c r="X42" i="9"/>
  <c r="X41" i="9" s="1"/>
  <c r="W42" i="9"/>
  <c r="W41" i="9" s="1"/>
  <c r="V42" i="9"/>
  <c r="V41" i="9" s="1"/>
  <c r="U42" i="9"/>
  <c r="U41" i="9" s="1"/>
  <c r="T42" i="9"/>
  <c r="T41" i="9" s="1"/>
  <c r="S42" i="9"/>
  <c r="S41" i="9" s="1"/>
  <c r="R42" i="9"/>
  <c r="R41" i="9" s="1"/>
  <c r="Q42" i="9"/>
  <c r="Q41" i="9" s="1"/>
  <c r="P42" i="9"/>
  <c r="P41" i="9" s="1"/>
  <c r="O42" i="9"/>
  <c r="O41" i="9" s="1"/>
  <c r="N42" i="9"/>
  <c r="N41" i="9" s="1"/>
  <c r="M42" i="9"/>
  <c r="M41" i="9" s="1"/>
  <c r="L42" i="9"/>
  <c r="L41" i="9" s="1"/>
  <c r="K42" i="9"/>
  <c r="K41" i="9" s="1"/>
  <c r="J42" i="9"/>
  <c r="J41" i="9" s="1"/>
  <c r="I42" i="9"/>
  <c r="I41" i="9" s="1"/>
  <c r="H42" i="9"/>
  <c r="H41" i="9" s="1"/>
  <c r="D42" i="9"/>
  <c r="D41" i="9" s="1"/>
  <c r="AD41" i="9"/>
  <c r="E40" i="9"/>
  <c r="B40" i="9"/>
  <c r="E39" i="9"/>
  <c r="B39" i="9"/>
  <c r="E38" i="9"/>
  <c r="B38" i="9"/>
  <c r="E37" i="9"/>
  <c r="B37" i="9"/>
  <c r="AE36" i="9"/>
  <c r="AE35" i="9" s="1"/>
  <c r="AD36" i="9"/>
  <c r="AD35" i="9" s="1"/>
  <c r="AC36" i="9"/>
  <c r="AC35" i="9" s="1"/>
  <c r="AB36" i="9"/>
  <c r="AB35" i="9" s="1"/>
  <c r="AA36" i="9"/>
  <c r="AA35" i="9" s="1"/>
  <c r="Z36" i="9"/>
  <c r="Z35" i="9" s="1"/>
  <c r="Y36" i="9"/>
  <c r="Y35" i="9" s="1"/>
  <c r="X36" i="9"/>
  <c r="X35" i="9" s="1"/>
  <c r="W36" i="9"/>
  <c r="W35" i="9" s="1"/>
  <c r="V36" i="9"/>
  <c r="V35" i="9" s="1"/>
  <c r="U36" i="9"/>
  <c r="U35" i="9" s="1"/>
  <c r="T36" i="9"/>
  <c r="T35" i="9" s="1"/>
  <c r="S36" i="9"/>
  <c r="S35" i="9" s="1"/>
  <c r="R36" i="9"/>
  <c r="R35" i="9" s="1"/>
  <c r="P36" i="9"/>
  <c r="P35" i="9" s="1"/>
  <c r="O36" i="9"/>
  <c r="O35" i="9" s="1"/>
  <c r="N36" i="9"/>
  <c r="N35" i="9" s="1"/>
  <c r="M36" i="9"/>
  <c r="M35" i="9" s="1"/>
  <c r="L36" i="9"/>
  <c r="L35" i="9" s="1"/>
  <c r="K36" i="9"/>
  <c r="K35" i="9" s="1"/>
  <c r="J36" i="9"/>
  <c r="J35" i="9" s="1"/>
  <c r="I36" i="9"/>
  <c r="I35" i="9" s="1"/>
  <c r="H36" i="9"/>
  <c r="H35" i="9" s="1"/>
  <c r="D36" i="9"/>
  <c r="D35" i="9" s="1"/>
  <c r="Q35" i="9"/>
  <c r="E34" i="9"/>
  <c r="B34" i="9"/>
  <c r="E33" i="9"/>
  <c r="B33" i="9"/>
  <c r="E32" i="9"/>
  <c r="B32" i="9"/>
  <c r="E31" i="9"/>
  <c r="B31" i="9"/>
  <c r="AE30" i="9"/>
  <c r="AE29" i="9" s="1"/>
  <c r="AD30" i="9"/>
  <c r="AD29" i="9" s="1"/>
  <c r="AC30" i="9"/>
  <c r="AC29" i="9" s="1"/>
  <c r="AB30" i="9"/>
  <c r="AB29" i="9" s="1"/>
  <c r="AA30" i="9"/>
  <c r="AA29" i="9" s="1"/>
  <c r="Z30" i="9"/>
  <c r="Z29" i="9" s="1"/>
  <c r="Y30" i="9"/>
  <c r="X30" i="9"/>
  <c r="X29" i="9" s="1"/>
  <c r="W30" i="9"/>
  <c r="W29" i="9" s="1"/>
  <c r="V30" i="9"/>
  <c r="V29" i="9" s="1"/>
  <c r="U30" i="9"/>
  <c r="U29" i="9" s="1"/>
  <c r="T30" i="9"/>
  <c r="T29" i="9" s="1"/>
  <c r="S30" i="9"/>
  <c r="S29" i="9" s="1"/>
  <c r="R30" i="9"/>
  <c r="R29" i="9" s="1"/>
  <c r="Q30" i="9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H30" i="9"/>
  <c r="H29" i="9" s="1"/>
  <c r="D30" i="9"/>
  <c r="D29" i="9" s="1"/>
  <c r="Y29" i="9"/>
  <c r="Q29" i="9"/>
  <c r="I29" i="9"/>
  <c r="E26" i="9"/>
  <c r="F26" i="9" s="1"/>
  <c r="B26" i="9"/>
  <c r="E25" i="9"/>
  <c r="F25" i="9" s="1"/>
  <c r="E24" i="9"/>
  <c r="F24" i="9" s="1"/>
  <c r="B24" i="9"/>
  <c r="E23" i="9"/>
  <c r="B23" i="9"/>
  <c r="AE22" i="9"/>
  <c r="AD22" i="9"/>
  <c r="AD21" i="9" s="1"/>
  <c r="AC22" i="9"/>
  <c r="AC21" i="9" s="1"/>
  <c r="AB22" i="9"/>
  <c r="AB21" i="9" s="1"/>
  <c r="AA22" i="9"/>
  <c r="AA21" i="9" s="1"/>
  <c r="Z22" i="9"/>
  <c r="Z21" i="9" s="1"/>
  <c r="Y22" i="9"/>
  <c r="Y21" i="9" s="1"/>
  <c r="X22" i="9"/>
  <c r="X21" i="9" s="1"/>
  <c r="W22" i="9"/>
  <c r="V22" i="9"/>
  <c r="V21" i="9" s="1"/>
  <c r="U22" i="9"/>
  <c r="U21" i="9" s="1"/>
  <c r="T22" i="9"/>
  <c r="T21" i="9" s="1"/>
  <c r="S22" i="9"/>
  <c r="S21" i="9" s="1"/>
  <c r="R22" i="9"/>
  <c r="R21" i="9" s="1"/>
  <c r="Q22" i="9"/>
  <c r="Q21" i="9" s="1"/>
  <c r="P22" i="9"/>
  <c r="P21" i="9" s="1"/>
  <c r="O22" i="9"/>
  <c r="O21" i="9" s="1"/>
  <c r="N22" i="9"/>
  <c r="N21" i="9" s="1"/>
  <c r="M22" i="9"/>
  <c r="M21" i="9" s="1"/>
  <c r="L22" i="9"/>
  <c r="L21" i="9" s="1"/>
  <c r="K22" i="9"/>
  <c r="J22" i="9"/>
  <c r="J21" i="9" s="1"/>
  <c r="I22" i="9"/>
  <c r="I21" i="9" s="1"/>
  <c r="H22" i="9"/>
  <c r="H21" i="9" s="1"/>
  <c r="AE21" i="9"/>
  <c r="W21" i="9"/>
  <c r="K21" i="9"/>
  <c r="D21" i="9"/>
  <c r="E20" i="9"/>
  <c r="F20" i="9" s="1"/>
  <c r="B20" i="9"/>
  <c r="E19" i="9"/>
  <c r="C200" i="9"/>
  <c r="E18" i="9"/>
  <c r="F18" i="9" s="1"/>
  <c r="B18" i="9"/>
  <c r="E17" i="9"/>
  <c r="B17" i="9"/>
  <c r="AE16" i="9"/>
  <c r="AE15" i="9" s="1"/>
  <c r="AD16" i="9"/>
  <c r="AD15" i="9" s="1"/>
  <c r="AC16" i="9"/>
  <c r="AC15" i="9" s="1"/>
  <c r="AB16" i="9"/>
  <c r="AB15" i="9" s="1"/>
  <c r="AA16" i="9"/>
  <c r="AA15" i="9" s="1"/>
  <c r="Z16" i="9"/>
  <c r="Y16" i="9"/>
  <c r="Y15" i="9" s="1"/>
  <c r="X16" i="9"/>
  <c r="X15" i="9" s="1"/>
  <c r="W16" i="9"/>
  <c r="W15" i="9" s="1"/>
  <c r="V16" i="9"/>
  <c r="V15" i="9" s="1"/>
  <c r="U16" i="9"/>
  <c r="U15" i="9" s="1"/>
  <c r="T16" i="9"/>
  <c r="T15" i="9" s="1"/>
  <c r="S16" i="9"/>
  <c r="S15" i="9" s="1"/>
  <c r="R16" i="9"/>
  <c r="P16" i="9"/>
  <c r="P15" i="9" s="1"/>
  <c r="O16" i="9"/>
  <c r="O15" i="9" s="1"/>
  <c r="N16" i="9"/>
  <c r="N15" i="9" s="1"/>
  <c r="M16" i="9"/>
  <c r="M15" i="9" s="1"/>
  <c r="L16" i="9"/>
  <c r="L15" i="9" s="1"/>
  <c r="K16" i="9"/>
  <c r="J16" i="9"/>
  <c r="J15" i="9" s="1"/>
  <c r="I16" i="9"/>
  <c r="I15" i="9" s="1"/>
  <c r="H16" i="9"/>
  <c r="H15" i="9" s="1"/>
  <c r="D16" i="9"/>
  <c r="D15" i="9" s="1"/>
  <c r="Z15" i="9"/>
  <c r="R15" i="9"/>
  <c r="Q15" i="9"/>
  <c r="K15" i="9"/>
  <c r="E14" i="9"/>
  <c r="F14" i="9" s="1"/>
  <c r="B14" i="9"/>
  <c r="E13" i="9"/>
  <c r="D13" i="9" s="1"/>
  <c r="B13" i="9"/>
  <c r="E12" i="9"/>
  <c r="D12" i="9"/>
  <c r="D199" i="9" s="1"/>
  <c r="B12" i="9"/>
  <c r="E11" i="9"/>
  <c r="B11" i="9"/>
  <c r="AE10" i="9"/>
  <c r="AE9" i="9" s="1"/>
  <c r="AD10" i="9"/>
  <c r="AD9" i="9" s="1"/>
  <c r="AC10" i="9"/>
  <c r="AC9" i="9" s="1"/>
  <c r="AB10" i="9"/>
  <c r="AA10" i="9"/>
  <c r="AA9" i="9" s="1"/>
  <c r="Z10" i="9"/>
  <c r="Z9" i="9" s="1"/>
  <c r="Y10" i="9"/>
  <c r="Y9" i="9" s="1"/>
  <c r="X10" i="9"/>
  <c r="X9" i="9" s="1"/>
  <c r="W10" i="9"/>
  <c r="W9" i="9" s="1"/>
  <c r="V10" i="9"/>
  <c r="V9" i="9" s="1"/>
  <c r="U10" i="9"/>
  <c r="U9" i="9" s="1"/>
  <c r="T10" i="9"/>
  <c r="S10" i="9"/>
  <c r="S9" i="9" s="1"/>
  <c r="R10" i="9"/>
  <c r="R9" i="9" s="1"/>
  <c r="Q10" i="9"/>
  <c r="Q9" i="9" s="1"/>
  <c r="P10" i="9"/>
  <c r="P9" i="9" s="1"/>
  <c r="O10" i="9"/>
  <c r="O9" i="9" s="1"/>
  <c r="N10" i="9"/>
  <c r="N9" i="9" s="1"/>
  <c r="M10" i="9"/>
  <c r="M9" i="9" s="1"/>
  <c r="L10" i="9"/>
  <c r="K10" i="9"/>
  <c r="K9" i="9" s="1"/>
  <c r="J10" i="9"/>
  <c r="J9" i="9" s="1"/>
  <c r="I10" i="9"/>
  <c r="I9" i="9" s="1"/>
  <c r="H10" i="9"/>
  <c r="H9" i="9" s="1"/>
  <c r="AB9" i="9"/>
  <c r="T9" i="9"/>
  <c r="L9" i="9"/>
  <c r="F59" i="9" l="1"/>
  <c r="G180" i="9"/>
  <c r="F180" i="9"/>
  <c r="G162" i="9"/>
  <c r="F162" i="9"/>
  <c r="G127" i="9"/>
  <c r="F127" i="9"/>
  <c r="E112" i="9"/>
  <c r="E111" i="9" s="1"/>
  <c r="F111" i="9" s="1"/>
  <c r="F121" i="9"/>
  <c r="G121" i="9"/>
  <c r="E118" i="9"/>
  <c r="F118" i="9" s="1"/>
  <c r="D73" i="9"/>
  <c r="D27" i="9"/>
  <c r="B118" i="9"/>
  <c r="B117" i="9" s="1"/>
  <c r="E165" i="9"/>
  <c r="E164" i="9" s="1"/>
  <c r="C165" i="9"/>
  <c r="C164" i="9" s="1"/>
  <c r="C156" i="9" s="1"/>
  <c r="P183" i="9"/>
  <c r="P182" i="9" s="1"/>
  <c r="C16" i="9"/>
  <c r="C15" i="9" s="1"/>
  <c r="R47" i="9"/>
  <c r="Z47" i="9"/>
  <c r="B177" i="9"/>
  <c r="B176" i="9" s="1"/>
  <c r="J183" i="9"/>
  <c r="J182" i="9" s="1"/>
  <c r="N183" i="9"/>
  <c r="N182" i="9" s="1"/>
  <c r="R183" i="9"/>
  <c r="R182" i="9" s="1"/>
  <c r="G185" i="9"/>
  <c r="AD156" i="9"/>
  <c r="I47" i="9"/>
  <c r="Y47" i="9"/>
  <c r="F142" i="9"/>
  <c r="AB183" i="9"/>
  <c r="AB182" i="9" s="1"/>
  <c r="X7" i="9"/>
  <c r="B10" i="9"/>
  <c r="B9" i="9" s="1"/>
  <c r="T7" i="9"/>
  <c r="AB7" i="9"/>
  <c r="B16" i="9"/>
  <c r="B15" i="9" s="1"/>
  <c r="F19" i="9"/>
  <c r="C106" i="9"/>
  <c r="C105" i="9" s="1"/>
  <c r="F136" i="9"/>
  <c r="Z183" i="9"/>
  <c r="Z182" i="9" s="1"/>
  <c r="E192" i="9"/>
  <c r="E191" i="9" s="1"/>
  <c r="G191" i="9" s="1"/>
  <c r="G195" i="9"/>
  <c r="AD183" i="9"/>
  <c r="AD182" i="9" s="1"/>
  <c r="X183" i="9"/>
  <c r="X182" i="9" s="1"/>
  <c r="V183" i="9"/>
  <c r="V182" i="9" s="1"/>
  <c r="T183" i="9"/>
  <c r="T182" i="9" s="1"/>
  <c r="B192" i="9"/>
  <c r="B191" i="9" s="1"/>
  <c r="C133" i="9"/>
  <c r="C132" i="9" s="1"/>
  <c r="B133" i="9"/>
  <c r="B132" i="9" s="1"/>
  <c r="E133" i="9"/>
  <c r="C139" i="9"/>
  <c r="B139" i="9"/>
  <c r="B138" i="9" s="1"/>
  <c r="E139" i="9"/>
  <c r="E138" i="9" s="1"/>
  <c r="I156" i="9"/>
  <c r="R156" i="9"/>
  <c r="V156" i="9"/>
  <c r="Z156" i="9"/>
  <c r="C186" i="9"/>
  <c r="C185" i="9" s="1"/>
  <c r="C183" i="9" s="1"/>
  <c r="C182" i="9" s="1"/>
  <c r="G188" i="9"/>
  <c r="B82" i="9"/>
  <c r="B81" i="9" s="1"/>
  <c r="B88" i="9"/>
  <c r="B87" i="9" s="1"/>
  <c r="B94" i="9"/>
  <c r="B93" i="9" s="1"/>
  <c r="N47" i="9"/>
  <c r="V47" i="9"/>
  <c r="C198" i="9"/>
  <c r="Q47" i="9"/>
  <c r="C56" i="9"/>
  <c r="C55" i="9" s="1"/>
  <c r="E56" i="9"/>
  <c r="B62" i="9"/>
  <c r="B61" i="9" s="1"/>
  <c r="B56" i="9"/>
  <c r="B55" i="9" s="1"/>
  <c r="E42" i="9"/>
  <c r="E41" i="9" s="1"/>
  <c r="C42" i="9"/>
  <c r="C41" i="9" s="1"/>
  <c r="B36" i="9"/>
  <c r="B35" i="9" s="1"/>
  <c r="K7" i="9"/>
  <c r="O7" i="9"/>
  <c r="B201" i="9"/>
  <c r="E201" i="9"/>
  <c r="L7" i="9"/>
  <c r="X27" i="9"/>
  <c r="I7" i="9"/>
  <c r="M7" i="9"/>
  <c r="Q7" i="9"/>
  <c r="H7" i="9"/>
  <c r="P7" i="9"/>
  <c r="T27" i="9"/>
  <c r="AB27" i="9"/>
  <c r="U47" i="9"/>
  <c r="F148" i="9"/>
  <c r="D7" i="9"/>
  <c r="C22" i="9"/>
  <c r="C21" i="9" s="1"/>
  <c r="B30" i="9"/>
  <c r="B29" i="9" s="1"/>
  <c r="H27" i="9"/>
  <c r="L27" i="9"/>
  <c r="P27" i="9"/>
  <c r="G38" i="9"/>
  <c r="B50" i="9"/>
  <c r="B49" i="9" s="1"/>
  <c r="F65" i="9"/>
  <c r="I73" i="9"/>
  <c r="K73" i="9"/>
  <c r="M73" i="9"/>
  <c r="O73" i="9"/>
  <c r="B76" i="9"/>
  <c r="B75" i="9" s="1"/>
  <c r="E76" i="9"/>
  <c r="E75" i="9" s="1"/>
  <c r="C76" i="9"/>
  <c r="C75" i="9" s="1"/>
  <c r="F79" i="9"/>
  <c r="E82" i="9"/>
  <c r="E81" i="9" s="1"/>
  <c r="C82" i="9"/>
  <c r="C81" i="9" s="1"/>
  <c r="E88" i="9"/>
  <c r="C88" i="9"/>
  <c r="C87" i="9" s="1"/>
  <c r="F91" i="9"/>
  <c r="E94" i="9"/>
  <c r="E93" i="9" s="1"/>
  <c r="C94" i="9"/>
  <c r="C93" i="9" s="1"/>
  <c r="E106" i="9"/>
  <c r="F109" i="9"/>
  <c r="M156" i="9"/>
  <c r="S156" i="9"/>
  <c r="U156" i="9"/>
  <c r="Y156" i="9"/>
  <c r="AA156" i="9"/>
  <c r="AC156" i="9"/>
  <c r="AE156" i="9"/>
  <c r="B100" i="9"/>
  <c r="B99" i="9" s="1"/>
  <c r="E100" i="9"/>
  <c r="E99" i="9" s="1"/>
  <c r="C100" i="9"/>
  <c r="C99" i="9" s="1"/>
  <c r="F103" i="9"/>
  <c r="S73" i="9"/>
  <c r="W73" i="9"/>
  <c r="AA73" i="9"/>
  <c r="AE73" i="9"/>
  <c r="B106" i="9"/>
  <c r="B105" i="9" s="1"/>
  <c r="C124" i="9"/>
  <c r="C123" i="9" s="1"/>
  <c r="B124" i="9"/>
  <c r="B123" i="9" s="1"/>
  <c r="E124" i="9"/>
  <c r="O130" i="9"/>
  <c r="Q130" i="9"/>
  <c r="B145" i="9"/>
  <c r="B144" i="9" s="1"/>
  <c r="E145" i="9"/>
  <c r="E144" i="9" s="1"/>
  <c r="E159" i="9"/>
  <c r="B171" i="9"/>
  <c r="B170" i="9" s="1"/>
  <c r="E171" i="9"/>
  <c r="C177" i="9"/>
  <c r="C176" i="9" s="1"/>
  <c r="E177" i="9"/>
  <c r="E186" i="9"/>
  <c r="E185" i="9" s="1"/>
  <c r="D47" i="9"/>
  <c r="Q73" i="9"/>
  <c r="U73" i="9"/>
  <c r="G154" i="9"/>
  <c r="D154" i="9"/>
  <c r="D151" i="9" s="1"/>
  <c r="D150" i="9" s="1"/>
  <c r="D130" i="9" s="1"/>
  <c r="Y73" i="9"/>
  <c r="AC73" i="9"/>
  <c r="J7" i="9"/>
  <c r="N7" i="9"/>
  <c r="R7" i="9"/>
  <c r="V7" i="9"/>
  <c r="Z7" i="9"/>
  <c r="AD7" i="9"/>
  <c r="C199" i="9"/>
  <c r="G19" i="9"/>
  <c r="J27" i="9"/>
  <c r="N27" i="9"/>
  <c r="R27" i="9"/>
  <c r="V27" i="9"/>
  <c r="Z27" i="9"/>
  <c r="AD27" i="9"/>
  <c r="E30" i="9"/>
  <c r="C30" i="9"/>
  <c r="I27" i="9"/>
  <c r="K27" i="9"/>
  <c r="M27" i="9"/>
  <c r="O27" i="9"/>
  <c r="Q27" i="9"/>
  <c r="B42" i="9"/>
  <c r="B41" i="9" s="1"/>
  <c r="H47" i="9"/>
  <c r="L47" i="9"/>
  <c r="P47" i="9"/>
  <c r="T47" i="9"/>
  <c r="X47" i="9"/>
  <c r="AB47" i="9"/>
  <c r="F53" i="9"/>
  <c r="K156" i="9"/>
  <c r="K47" i="9"/>
  <c r="O47" i="9"/>
  <c r="S47" i="9"/>
  <c r="W47" i="9"/>
  <c r="AA47" i="9"/>
  <c r="AC47" i="9"/>
  <c r="AE47" i="9"/>
  <c r="C50" i="9"/>
  <c r="C49" i="9" s="1"/>
  <c r="E50" i="9"/>
  <c r="C62" i="9"/>
  <c r="C61" i="9" s="1"/>
  <c r="E62" i="9"/>
  <c r="E61" i="9" s="1"/>
  <c r="E68" i="9"/>
  <c r="E67" i="9" s="1"/>
  <c r="C68" i="9"/>
  <c r="C67" i="9" s="1"/>
  <c r="F71" i="9"/>
  <c r="G103" i="9"/>
  <c r="G109" i="9"/>
  <c r="H130" i="9"/>
  <c r="L130" i="9"/>
  <c r="P130" i="9"/>
  <c r="S130" i="9"/>
  <c r="U130" i="9"/>
  <c r="U129" i="9" s="1"/>
  <c r="W130" i="9"/>
  <c r="W129" i="9" s="1"/>
  <c r="Y130" i="9"/>
  <c r="AA130" i="9"/>
  <c r="AC130" i="9"/>
  <c r="AE130" i="9"/>
  <c r="O156" i="9"/>
  <c r="T156" i="9"/>
  <c r="X156" i="9"/>
  <c r="AB156" i="9"/>
  <c r="H73" i="9"/>
  <c r="J73" i="9"/>
  <c r="L73" i="9"/>
  <c r="N73" i="9"/>
  <c r="P73" i="9"/>
  <c r="R73" i="9"/>
  <c r="T73" i="9"/>
  <c r="V73" i="9"/>
  <c r="X73" i="9"/>
  <c r="Z73" i="9"/>
  <c r="AB73" i="9"/>
  <c r="AD73" i="9"/>
  <c r="B112" i="9"/>
  <c r="B111" i="9" s="1"/>
  <c r="I130" i="9"/>
  <c r="M130" i="9"/>
  <c r="M129" i="9" s="1"/>
  <c r="T130" i="9"/>
  <c r="T129" i="9" s="1"/>
  <c r="X130" i="9"/>
  <c r="X129" i="9" s="1"/>
  <c r="AB130" i="9"/>
  <c r="AB129" i="9" s="1"/>
  <c r="J130" i="9"/>
  <c r="N130" i="9"/>
  <c r="R130" i="9"/>
  <c r="V130" i="9"/>
  <c r="Z130" i="9"/>
  <c r="AD130" i="9"/>
  <c r="AD129" i="9" s="1"/>
  <c r="B151" i="9"/>
  <c r="B150" i="9" s="1"/>
  <c r="E151" i="9"/>
  <c r="E150" i="9" s="1"/>
  <c r="C151" i="9"/>
  <c r="C150" i="9" s="1"/>
  <c r="F154" i="9"/>
  <c r="B159" i="9"/>
  <c r="B158" i="9" s="1"/>
  <c r="E10" i="9"/>
  <c r="S7" i="9"/>
  <c r="U7" i="9"/>
  <c r="W7" i="9"/>
  <c r="Y7" i="9"/>
  <c r="AA7" i="9"/>
  <c r="AC7" i="9"/>
  <c r="AE7" i="9"/>
  <c r="E49" i="9"/>
  <c r="C9" i="9"/>
  <c r="B198" i="9"/>
  <c r="E198" i="9"/>
  <c r="B199" i="9"/>
  <c r="E199" i="9"/>
  <c r="B200" i="9"/>
  <c r="E200" i="9"/>
  <c r="C201" i="9"/>
  <c r="F201" i="9"/>
  <c r="E16" i="9"/>
  <c r="B22" i="9"/>
  <c r="B21" i="9" s="1"/>
  <c r="F23" i="9"/>
  <c r="E22" i="9"/>
  <c r="E21" i="9" s="1"/>
  <c r="S27" i="9"/>
  <c r="U27" i="9"/>
  <c r="W27" i="9"/>
  <c r="Y27" i="9"/>
  <c r="AA27" i="9"/>
  <c r="AC27" i="9"/>
  <c r="AE27" i="9"/>
  <c r="C36" i="9"/>
  <c r="C35" i="9" s="1"/>
  <c r="F38" i="9"/>
  <c r="E36" i="9"/>
  <c r="E55" i="9"/>
  <c r="F56" i="9"/>
  <c r="G71" i="9"/>
  <c r="G91" i="9"/>
  <c r="E132" i="9"/>
  <c r="G136" i="9"/>
  <c r="K130" i="9"/>
  <c r="E158" i="9"/>
  <c r="H156" i="9"/>
  <c r="J156" i="9"/>
  <c r="J129" i="9" s="1"/>
  <c r="L156" i="9"/>
  <c r="N156" i="9"/>
  <c r="P156" i="9"/>
  <c r="B165" i="9"/>
  <c r="B164" i="9" s="1"/>
  <c r="F168" i="9"/>
  <c r="D180" i="9"/>
  <c r="D177" i="9" s="1"/>
  <c r="D176" i="9" s="1"/>
  <c r="D156" i="9" s="1"/>
  <c r="G187" i="9"/>
  <c r="B186" i="9"/>
  <c r="B185" i="9" s="1"/>
  <c r="F188" i="9"/>
  <c r="F195" i="9"/>
  <c r="D195" i="9"/>
  <c r="D192" i="9" s="1"/>
  <c r="D191" i="9" s="1"/>
  <c r="D183" i="9" s="1"/>
  <c r="D182" i="9" s="1"/>
  <c r="AE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D201" i="8"/>
  <c r="AE200" i="8"/>
  <c r="AD200" i="8"/>
  <c r="AC200" i="8"/>
  <c r="AB200" i="8"/>
  <c r="AA200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AE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D199" i="8"/>
  <c r="AE198" i="8"/>
  <c r="AD198" i="8"/>
  <c r="AC198" i="8"/>
  <c r="AB198" i="8"/>
  <c r="AA198" i="8"/>
  <c r="Z198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D198" i="8"/>
  <c r="E196" i="8"/>
  <c r="C196" i="8"/>
  <c r="B196" i="8"/>
  <c r="E195" i="8"/>
  <c r="C195" i="8"/>
  <c r="B195" i="8"/>
  <c r="E194" i="8"/>
  <c r="C194" i="8"/>
  <c r="C192" i="8" s="1"/>
  <c r="C191" i="8" s="1"/>
  <c r="B194" i="8"/>
  <c r="E193" i="8"/>
  <c r="C193" i="8"/>
  <c r="B193" i="8"/>
  <c r="AE192" i="8"/>
  <c r="AE191" i="8" s="1"/>
  <c r="AD192" i="8"/>
  <c r="AD191" i="8" s="1"/>
  <c r="AC192" i="8"/>
  <c r="AC191" i="8" s="1"/>
  <c r="AB192" i="8"/>
  <c r="AB191" i="8" s="1"/>
  <c r="AA192" i="8"/>
  <c r="AA191" i="8" s="1"/>
  <c r="Z192" i="8"/>
  <c r="Y192" i="8"/>
  <c r="Y191" i="8" s="1"/>
  <c r="X192" i="8"/>
  <c r="X191" i="8" s="1"/>
  <c r="W192" i="8"/>
  <c r="W191" i="8" s="1"/>
  <c r="V192" i="8"/>
  <c r="V191" i="8" s="1"/>
  <c r="U192" i="8"/>
  <c r="U191" i="8" s="1"/>
  <c r="T192" i="8"/>
  <c r="T191" i="8" s="1"/>
  <c r="S192" i="8"/>
  <c r="S191" i="8" s="1"/>
  <c r="R192" i="8"/>
  <c r="Q192" i="8"/>
  <c r="Q191" i="8" s="1"/>
  <c r="P192" i="8"/>
  <c r="P191" i="8" s="1"/>
  <c r="O192" i="8"/>
  <c r="O191" i="8" s="1"/>
  <c r="N192" i="8"/>
  <c r="N191" i="8" s="1"/>
  <c r="M192" i="8"/>
  <c r="M191" i="8" s="1"/>
  <c r="L192" i="8"/>
  <c r="L191" i="8" s="1"/>
  <c r="K192" i="8"/>
  <c r="K191" i="8" s="1"/>
  <c r="J192" i="8"/>
  <c r="J191" i="8" s="1"/>
  <c r="I192" i="8"/>
  <c r="I191" i="8" s="1"/>
  <c r="H192" i="8"/>
  <c r="H191" i="8" s="1"/>
  <c r="Z191" i="8"/>
  <c r="R191" i="8"/>
  <c r="E190" i="8"/>
  <c r="C190" i="8"/>
  <c r="B190" i="8"/>
  <c r="E189" i="8"/>
  <c r="C189" i="8"/>
  <c r="B189" i="8"/>
  <c r="E188" i="8"/>
  <c r="C188" i="8"/>
  <c r="B188" i="8"/>
  <c r="E187" i="8"/>
  <c r="C187" i="8"/>
  <c r="B187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P185" i="8"/>
  <c r="O186" i="8"/>
  <c r="N186" i="8"/>
  <c r="N185" i="8" s="1"/>
  <c r="M186" i="8"/>
  <c r="M185" i="8" s="1"/>
  <c r="M183" i="8" s="1"/>
  <c r="M182" i="8" s="1"/>
  <c r="L186" i="8"/>
  <c r="L185" i="8" s="1"/>
  <c r="K186" i="8"/>
  <c r="K185" i="8" s="1"/>
  <c r="K183" i="8" s="1"/>
  <c r="K182" i="8" s="1"/>
  <c r="J186" i="8"/>
  <c r="J185" i="8" s="1"/>
  <c r="I186" i="8"/>
  <c r="I185" i="8" s="1"/>
  <c r="I183" i="8" s="1"/>
  <c r="I182" i="8" s="1"/>
  <c r="H186" i="8"/>
  <c r="H185" i="8" s="1"/>
  <c r="D186" i="8"/>
  <c r="AE185" i="8"/>
  <c r="AE183" i="8" s="1"/>
  <c r="AE182" i="8" s="1"/>
  <c r="AD185" i="8"/>
  <c r="AC185" i="8"/>
  <c r="AC183" i="8" s="1"/>
  <c r="AC182" i="8" s="1"/>
  <c r="AB185" i="8"/>
  <c r="AA185" i="8"/>
  <c r="AA183" i="8" s="1"/>
  <c r="AA182" i="8" s="1"/>
  <c r="Z185" i="8"/>
  <c r="Z183" i="8" s="1"/>
  <c r="Z182" i="8" s="1"/>
  <c r="Y185" i="8"/>
  <c r="Y183" i="8" s="1"/>
  <c r="Y182" i="8" s="1"/>
  <c r="X185" i="8"/>
  <c r="W185" i="8"/>
  <c r="W183" i="8" s="1"/>
  <c r="W182" i="8" s="1"/>
  <c r="V185" i="8"/>
  <c r="U185" i="8"/>
  <c r="U183" i="8" s="1"/>
  <c r="U182" i="8" s="1"/>
  <c r="T185" i="8"/>
  <c r="S185" i="8"/>
  <c r="S183" i="8" s="1"/>
  <c r="S182" i="8" s="1"/>
  <c r="R185" i="8"/>
  <c r="R183" i="8" s="1"/>
  <c r="R182" i="8" s="1"/>
  <c r="Q185" i="8"/>
  <c r="O185" i="8"/>
  <c r="O183" i="8" s="1"/>
  <c r="O182" i="8" s="1"/>
  <c r="D185" i="8"/>
  <c r="E181" i="8"/>
  <c r="C181" i="8"/>
  <c r="B181" i="8"/>
  <c r="E180" i="8"/>
  <c r="C180" i="8"/>
  <c r="B180" i="8"/>
  <c r="E179" i="8"/>
  <c r="C179" i="8"/>
  <c r="B179" i="8"/>
  <c r="E178" i="8"/>
  <c r="C178" i="8"/>
  <c r="B178" i="8"/>
  <c r="AE177" i="8"/>
  <c r="AE176" i="8" s="1"/>
  <c r="AD177" i="8"/>
  <c r="AD176" i="8" s="1"/>
  <c r="AC177" i="8"/>
  <c r="AC176" i="8" s="1"/>
  <c r="AB177" i="8"/>
  <c r="AB176" i="8" s="1"/>
  <c r="AA177" i="8"/>
  <c r="AA176" i="8" s="1"/>
  <c r="Z177" i="8"/>
  <c r="Y177" i="8"/>
  <c r="Y176" i="8" s="1"/>
  <c r="X177" i="8"/>
  <c r="X176" i="8" s="1"/>
  <c r="W177" i="8"/>
  <c r="W176" i="8" s="1"/>
  <c r="V177" i="8"/>
  <c r="V176" i="8" s="1"/>
  <c r="U177" i="8"/>
  <c r="U176" i="8" s="1"/>
  <c r="T177" i="8"/>
  <c r="T176" i="8" s="1"/>
  <c r="S177" i="8"/>
  <c r="S176" i="8" s="1"/>
  <c r="R177" i="8"/>
  <c r="Q177" i="8"/>
  <c r="Q176" i="8" s="1"/>
  <c r="P177" i="8"/>
  <c r="P176" i="8" s="1"/>
  <c r="O177" i="8"/>
  <c r="O176" i="8" s="1"/>
  <c r="N177" i="8"/>
  <c r="N176" i="8" s="1"/>
  <c r="M177" i="8"/>
  <c r="M176" i="8" s="1"/>
  <c r="L177" i="8"/>
  <c r="L176" i="8" s="1"/>
  <c r="K177" i="8"/>
  <c r="K176" i="8" s="1"/>
  <c r="J177" i="8"/>
  <c r="I177" i="8"/>
  <c r="I176" i="8" s="1"/>
  <c r="H177" i="8"/>
  <c r="H176" i="8" s="1"/>
  <c r="Z176" i="8"/>
  <c r="R176" i="8"/>
  <c r="J176" i="8"/>
  <c r="E175" i="8"/>
  <c r="C175" i="8"/>
  <c r="B175" i="8"/>
  <c r="E174" i="8"/>
  <c r="C174" i="8"/>
  <c r="B174" i="8"/>
  <c r="E173" i="8"/>
  <c r="C173" i="8"/>
  <c r="B173" i="8"/>
  <c r="E172" i="8"/>
  <c r="C172" i="8"/>
  <c r="B172" i="8"/>
  <c r="AE171" i="8"/>
  <c r="AE170" i="8" s="1"/>
  <c r="AD171" i="8"/>
  <c r="AD170" i="8" s="1"/>
  <c r="AC171" i="8"/>
  <c r="AC170" i="8" s="1"/>
  <c r="AB171" i="8"/>
  <c r="AA171" i="8"/>
  <c r="AA170" i="8" s="1"/>
  <c r="Z171" i="8"/>
  <c r="Z170" i="8" s="1"/>
  <c r="Y171" i="8"/>
  <c r="Y170" i="8" s="1"/>
  <c r="X171" i="8"/>
  <c r="X170" i="8" s="1"/>
  <c r="W171" i="8"/>
  <c r="W170" i="8" s="1"/>
  <c r="V171" i="8"/>
  <c r="V170" i="8" s="1"/>
  <c r="U171" i="8"/>
  <c r="U170" i="8" s="1"/>
  <c r="T171" i="8"/>
  <c r="T170" i="8" s="1"/>
  <c r="S171" i="8"/>
  <c r="S170" i="8" s="1"/>
  <c r="R171" i="8"/>
  <c r="R170" i="8" s="1"/>
  <c r="Q170" i="8"/>
  <c r="P171" i="8"/>
  <c r="P170" i="8" s="1"/>
  <c r="O171" i="8"/>
  <c r="O170" i="8" s="1"/>
  <c r="N171" i="8"/>
  <c r="N170" i="8" s="1"/>
  <c r="M171" i="8"/>
  <c r="M170" i="8" s="1"/>
  <c r="L171" i="8"/>
  <c r="L170" i="8" s="1"/>
  <c r="K171" i="8"/>
  <c r="K170" i="8" s="1"/>
  <c r="J171" i="8"/>
  <c r="J170" i="8" s="1"/>
  <c r="I171" i="8"/>
  <c r="I170" i="8" s="1"/>
  <c r="H171" i="8"/>
  <c r="H170" i="8" s="1"/>
  <c r="D171" i="8"/>
  <c r="D170" i="8" s="1"/>
  <c r="AB170" i="8"/>
  <c r="E169" i="8"/>
  <c r="C169" i="8"/>
  <c r="B169" i="8"/>
  <c r="E168" i="8"/>
  <c r="C168" i="8"/>
  <c r="B168" i="8"/>
  <c r="E167" i="8"/>
  <c r="C167" i="8"/>
  <c r="B167" i="8"/>
  <c r="E166" i="8"/>
  <c r="C166" i="8"/>
  <c r="B166" i="8"/>
  <c r="AE165" i="8"/>
  <c r="AE164" i="8" s="1"/>
  <c r="AD165" i="8"/>
  <c r="AD164" i="8" s="1"/>
  <c r="AC165" i="8"/>
  <c r="AC164" i="8" s="1"/>
  <c r="AB165" i="8"/>
  <c r="AB164" i="8" s="1"/>
  <c r="AA165" i="8"/>
  <c r="AA164" i="8" s="1"/>
  <c r="Z165" i="8"/>
  <c r="Z164" i="8" s="1"/>
  <c r="Y165" i="8"/>
  <c r="Y164" i="8" s="1"/>
  <c r="X165" i="8"/>
  <c r="X164" i="8" s="1"/>
  <c r="W165" i="8"/>
  <c r="W164" i="8" s="1"/>
  <c r="V165" i="8"/>
  <c r="V164" i="8" s="1"/>
  <c r="U165" i="8"/>
  <c r="U164" i="8" s="1"/>
  <c r="T165" i="8"/>
  <c r="T164" i="8" s="1"/>
  <c r="S165" i="8"/>
  <c r="S164" i="8" s="1"/>
  <c r="R165" i="8"/>
  <c r="R164" i="8" s="1"/>
  <c r="Q165" i="8"/>
  <c r="Q164" i="8" s="1"/>
  <c r="P165" i="8"/>
  <c r="P164" i="8" s="1"/>
  <c r="O165" i="8"/>
  <c r="O164" i="8" s="1"/>
  <c r="N165" i="8"/>
  <c r="N164" i="8" s="1"/>
  <c r="M165" i="8"/>
  <c r="M164" i="8" s="1"/>
  <c r="L165" i="8"/>
  <c r="L164" i="8" s="1"/>
  <c r="K165" i="8"/>
  <c r="K164" i="8" s="1"/>
  <c r="J165" i="8"/>
  <c r="J164" i="8" s="1"/>
  <c r="I165" i="8"/>
  <c r="I164" i="8" s="1"/>
  <c r="H165" i="8"/>
  <c r="H164" i="8" s="1"/>
  <c r="D165" i="8"/>
  <c r="D164" i="8" s="1"/>
  <c r="E163" i="8"/>
  <c r="C163" i="8"/>
  <c r="B163" i="8"/>
  <c r="E162" i="8"/>
  <c r="C162" i="8"/>
  <c r="B162" i="8"/>
  <c r="E161" i="8"/>
  <c r="C161" i="8"/>
  <c r="B161" i="8"/>
  <c r="E160" i="8"/>
  <c r="C160" i="8"/>
  <c r="B160" i="8"/>
  <c r="AE159" i="8"/>
  <c r="AE158" i="8" s="1"/>
  <c r="AD159" i="8"/>
  <c r="AD158" i="8" s="1"/>
  <c r="AC159" i="8"/>
  <c r="AB159" i="8"/>
  <c r="AB158" i="8" s="1"/>
  <c r="AA159" i="8"/>
  <c r="AA158" i="8" s="1"/>
  <c r="Z159" i="8"/>
  <c r="Z158" i="8" s="1"/>
  <c r="Y159" i="8"/>
  <c r="Y158" i="8" s="1"/>
  <c r="X159" i="8"/>
  <c r="X158" i="8" s="1"/>
  <c r="W159" i="8"/>
  <c r="W158" i="8" s="1"/>
  <c r="V159" i="8"/>
  <c r="V158" i="8" s="1"/>
  <c r="U159" i="8"/>
  <c r="U158" i="8" s="1"/>
  <c r="T159" i="8"/>
  <c r="T158" i="8" s="1"/>
  <c r="S159" i="8"/>
  <c r="S158" i="8" s="1"/>
  <c r="R159" i="8"/>
  <c r="R158" i="8" s="1"/>
  <c r="P159" i="8"/>
  <c r="P158" i="8" s="1"/>
  <c r="O159" i="8"/>
  <c r="O158" i="8" s="1"/>
  <c r="N159" i="8"/>
  <c r="N158" i="8" s="1"/>
  <c r="M159" i="8"/>
  <c r="L159" i="8"/>
  <c r="L158" i="8" s="1"/>
  <c r="K159" i="8"/>
  <c r="K158" i="8" s="1"/>
  <c r="J159" i="8"/>
  <c r="J158" i="8" s="1"/>
  <c r="I159" i="8"/>
  <c r="I158" i="8" s="1"/>
  <c r="H159" i="8"/>
  <c r="H158" i="8" s="1"/>
  <c r="D159" i="8"/>
  <c r="D158" i="8" s="1"/>
  <c r="AC158" i="8"/>
  <c r="Q158" i="8"/>
  <c r="M158" i="8"/>
  <c r="E155" i="8"/>
  <c r="C155" i="8"/>
  <c r="B155" i="8"/>
  <c r="E154" i="8"/>
  <c r="C154" i="8"/>
  <c r="B154" i="8"/>
  <c r="E153" i="8"/>
  <c r="C153" i="8"/>
  <c r="B153" i="8"/>
  <c r="E152" i="8"/>
  <c r="C152" i="8"/>
  <c r="B152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E149" i="8"/>
  <c r="C149" i="8"/>
  <c r="B149" i="8"/>
  <c r="E148" i="8"/>
  <c r="C148" i="8"/>
  <c r="B148" i="8"/>
  <c r="E147" i="8"/>
  <c r="C147" i="8"/>
  <c r="B147" i="8"/>
  <c r="E146" i="8"/>
  <c r="C146" i="8"/>
  <c r="B146" i="8"/>
  <c r="AE145" i="8"/>
  <c r="AE144" i="8" s="1"/>
  <c r="AD145" i="8"/>
  <c r="AD144" i="8" s="1"/>
  <c r="AC145" i="8"/>
  <c r="AC144" i="8" s="1"/>
  <c r="AB145" i="8"/>
  <c r="AB144" i="8" s="1"/>
  <c r="AA145" i="8"/>
  <c r="AA144" i="8" s="1"/>
  <c r="Z145" i="8"/>
  <c r="Z144" i="8" s="1"/>
  <c r="Y145" i="8"/>
  <c r="Y144" i="8" s="1"/>
  <c r="X145" i="8"/>
  <c r="X144" i="8" s="1"/>
  <c r="W145" i="8"/>
  <c r="W144" i="8" s="1"/>
  <c r="V145" i="8"/>
  <c r="V144" i="8" s="1"/>
  <c r="U145" i="8"/>
  <c r="U144" i="8" s="1"/>
  <c r="T145" i="8"/>
  <c r="T144" i="8" s="1"/>
  <c r="S145" i="8"/>
  <c r="S144" i="8" s="1"/>
  <c r="R145" i="8"/>
  <c r="R144" i="8" s="1"/>
  <c r="Q145" i="8"/>
  <c r="Q144" i="8" s="1"/>
  <c r="P145" i="8"/>
  <c r="O145" i="8"/>
  <c r="O144" i="8" s="1"/>
  <c r="N145" i="8"/>
  <c r="N144" i="8" s="1"/>
  <c r="M145" i="8"/>
  <c r="M144" i="8" s="1"/>
  <c r="L145" i="8"/>
  <c r="L144" i="8" s="1"/>
  <c r="K145" i="8"/>
  <c r="K144" i="8" s="1"/>
  <c r="J145" i="8"/>
  <c r="J144" i="8" s="1"/>
  <c r="I145" i="8"/>
  <c r="I144" i="8" s="1"/>
  <c r="H145" i="8"/>
  <c r="H144" i="8" s="1"/>
  <c r="D145" i="8"/>
  <c r="D144" i="8" s="1"/>
  <c r="P144" i="8"/>
  <c r="E143" i="8"/>
  <c r="C143" i="8"/>
  <c r="B143" i="8"/>
  <c r="E142" i="8"/>
  <c r="C142" i="8"/>
  <c r="B142" i="8"/>
  <c r="E141" i="8"/>
  <c r="C141" i="8"/>
  <c r="B141" i="8"/>
  <c r="E140" i="8"/>
  <c r="C140" i="8"/>
  <c r="B140" i="8"/>
  <c r="B139" i="8" s="1"/>
  <c r="B138" i="8" s="1"/>
  <c r="AE139" i="8"/>
  <c r="AE138" i="8" s="1"/>
  <c r="AD139" i="8"/>
  <c r="AD138" i="8" s="1"/>
  <c r="AC139" i="8"/>
  <c r="AC138" i="8" s="1"/>
  <c r="AB139" i="8"/>
  <c r="AB138" i="8" s="1"/>
  <c r="AA139" i="8"/>
  <c r="AA138" i="8" s="1"/>
  <c r="Z139" i="8"/>
  <c r="Z138" i="8" s="1"/>
  <c r="Y139" i="8"/>
  <c r="Y138" i="8" s="1"/>
  <c r="X139" i="8"/>
  <c r="X138" i="8" s="1"/>
  <c r="W139" i="8"/>
  <c r="W138" i="8" s="1"/>
  <c r="V139" i="8"/>
  <c r="V138" i="8" s="1"/>
  <c r="U139" i="8"/>
  <c r="U138" i="8" s="1"/>
  <c r="T139" i="8"/>
  <c r="T138" i="8" s="1"/>
  <c r="S139" i="8"/>
  <c r="S138" i="8" s="1"/>
  <c r="R139" i="8"/>
  <c r="R138" i="8" s="1"/>
  <c r="P139" i="8"/>
  <c r="P138" i="8" s="1"/>
  <c r="O139" i="8"/>
  <c r="N139" i="8"/>
  <c r="N138" i="8" s="1"/>
  <c r="M139" i="8"/>
  <c r="M138" i="8" s="1"/>
  <c r="L139" i="8"/>
  <c r="L138" i="8" s="1"/>
  <c r="K139" i="8"/>
  <c r="K138" i="8" s="1"/>
  <c r="J139" i="8"/>
  <c r="J138" i="8" s="1"/>
  <c r="I139" i="8"/>
  <c r="I138" i="8" s="1"/>
  <c r="H139" i="8"/>
  <c r="H138" i="8" s="1"/>
  <c r="D139" i="8"/>
  <c r="D138" i="8" s="1"/>
  <c r="E137" i="8"/>
  <c r="C137" i="8"/>
  <c r="B137" i="8"/>
  <c r="E136" i="8"/>
  <c r="C136" i="8"/>
  <c r="B136" i="8"/>
  <c r="E135" i="8"/>
  <c r="C135" i="8"/>
  <c r="B135" i="8"/>
  <c r="E134" i="8"/>
  <c r="C134" i="8"/>
  <c r="B134" i="8"/>
  <c r="AE133" i="8"/>
  <c r="AE132" i="8" s="1"/>
  <c r="AD133" i="8"/>
  <c r="AD132" i="8" s="1"/>
  <c r="AC133" i="8"/>
  <c r="AC132" i="8" s="1"/>
  <c r="AB133" i="8"/>
  <c r="AB132" i="8" s="1"/>
  <c r="AA133" i="8"/>
  <c r="AA132" i="8" s="1"/>
  <c r="Z133" i="8"/>
  <c r="Z132" i="8" s="1"/>
  <c r="Y133" i="8"/>
  <c r="Y132" i="8" s="1"/>
  <c r="X133" i="8"/>
  <c r="X132" i="8" s="1"/>
  <c r="W133" i="8"/>
  <c r="W132" i="8" s="1"/>
  <c r="V133" i="8"/>
  <c r="V132" i="8" s="1"/>
  <c r="U133" i="8"/>
  <c r="U132" i="8" s="1"/>
  <c r="T133" i="8"/>
  <c r="T132" i="8" s="1"/>
  <c r="S133" i="8"/>
  <c r="S132" i="8" s="1"/>
  <c r="R133" i="8"/>
  <c r="R132" i="8" s="1"/>
  <c r="P133" i="8"/>
  <c r="P132" i="8" s="1"/>
  <c r="O133" i="8"/>
  <c r="O132" i="8" s="1"/>
  <c r="N133" i="8"/>
  <c r="N132" i="8" s="1"/>
  <c r="M133" i="8"/>
  <c r="M132" i="8" s="1"/>
  <c r="L133" i="8"/>
  <c r="L132" i="8" s="1"/>
  <c r="K133" i="8"/>
  <c r="K132" i="8" s="1"/>
  <c r="J133" i="8"/>
  <c r="J132" i="8" s="1"/>
  <c r="I133" i="8"/>
  <c r="I132" i="8" s="1"/>
  <c r="H133" i="8"/>
  <c r="H132" i="8" s="1"/>
  <c r="D133" i="8"/>
  <c r="D132" i="8" s="1"/>
  <c r="Q132" i="8"/>
  <c r="E128" i="8"/>
  <c r="C128" i="8"/>
  <c r="B128" i="8"/>
  <c r="E127" i="8"/>
  <c r="C127" i="8"/>
  <c r="B127" i="8"/>
  <c r="E126" i="8"/>
  <c r="C126" i="8"/>
  <c r="B126" i="8"/>
  <c r="E125" i="8"/>
  <c r="C125" i="8"/>
  <c r="B125" i="8"/>
  <c r="AE124" i="8"/>
  <c r="AE123" i="8" s="1"/>
  <c r="AD124" i="8"/>
  <c r="AD123" i="8" s="1"/>
  <c r="AC124" i="8"/>
  <c r="AC123" i="8" s="1"/>
  <c r="AB124" i="8"/>
  <c r="AA124" i="8"/>
  <c r="AA123" i="8" s="1"/>
  <c r="Z124" i="8"/>
  <c r="Z123" i="8" s="1"/>
  <c r="Y124" i="8"/>
  <c r="X124" i="8"/>
  <c r="X123" i="8" s="1"/>
  <c r="W124" i="8"/>
  <c r="W123" i="8" s="1"/>
  <c r="V124" i="8"/>
  <c r="V123" i="8" s="1"/>
  <c r="U124" i="8"/>
  <c r="U123" i="8" s="1"/>
  <c r="T124" i="8"/>
  <c r="T123" i="8" s="1"/>
  <c r="S124" i="8"/>
  <c r="S123" i="8" s="1"/>
  <c r="R124" i="8"/>
  <c r="R123" i="8" s="1"/>
  <c r="Q124" i="8"/>
  <c r="Q123" i="8" s="1"/>
  <c r="P124" i="8"/>
  <c r="P123" i="8" s="1"/>
  <c r="O124" i="8"/>
  <c r="O123" i="8" s="1"/>
  <c r="N124" i="8"/>
  <c r="N123" i="8" s="1"/>
  <c r="M124" i="8"/>
  <c r="M123" i="8" s="1"/>
  <c r="L124" i="8"/>
  <c r="L123" i="8" s="1"/>
  <c r="K124" i="8"/>
  <c r="K123" i="8" s="1"/>
  <c r="J124" i="8"/>
  <c r="J123" i="8" s="1"/>
  <c r="I124" i="8"/>
  <c r="I123" i="8" s="1"/>
  <c r="H124" i="8"/>
  <c r="H123" i="8" s="1"/>
  <c r="D124" i="8"/>
  <c r="D123" i="8" s="1"/>
  <c r="AB123" i="8"/>
  <c r="Y123" i="8"/>
  <c r="E122" i="8"/>
  <c r="C122" i="8"/>
  <c r="B122" i="8"/>
  <c r="E121" i="8"/>
  <c r="C121" i="8"/>
  <c r="B121" i="8"/>
  <c r="E120" i="8"/>
  <c r="C120" i="8"/>
  <c r="B120" i="8"/>
  <c r="E119" i="8"/>
  <c r="C119" i="8"/>
  <c r="B119" i="8"/>
  <c r="AE118" i="8"/>
  <c r="AE117" i="8" s="1"/>
  <c r="AD118" i="8"/>
  <c r="AC118" i="8"/>
  <c r="AC117" i="8" s="1"/>
  <c r="AB118" i="8"/>
  <c r="AB117" i="8" s="1"/>
  <c r="AA118" i="8"/>
  <c r="AA117" i="8" s="1"/>
  <c r="Z118" i="8"/>
  <c r="Z117" i="8" s="1"/>
  <c r="Y118" i="8"/>
  <c r="Y117" i="8" s="1"/>
  <c r="X118" i="8"/>
  <c r="X117" i="8" s="1"/>
  <c r="W118" i="8"/>
  <c r="W117" i="8" s="1"/>
  <c r="V118" i="8"/>
  <c r="V117" i="8" s="1"/>
  <c r="U118" i="8"/>
  <c r="U117" i="8" s="1"/>
  <c r="T118" i="8"/>
  <c r="T117" i="8" s="1"/>
  <c r="S118" i="8"/>
  <c r="S117" i="8" s="1"/>
  <c r="R118" i="8"/>
  <c r="R117" i="8" s="1"/>
  <c r="Q118" i="8"/>
  <c r="Q117" i="8" s="1"/>
  <c r="P118" i="8"/>
  <c r="P117" i="8" s="1"/>
  <c r="O118" i="8"/>
  <c r="O117" i="8" s="1"/>
  <c r="N118" i="8"/>
  <c r="N117" i="8" s="1"/>
  <c r="M118" i="8"/>
  <c r="M117" i="8" s="1"/>
  <c r="L118" i="8"/>
  <c r="L117" i="8" s="1"/>
  <c r="K118" i="8"/>
  <c r="K117" i="8" s="1"/>
  <c r="J118" i="8"/>
  <c r="J117" i="8" s="1"/>
  <c r="I118" i="8"/>
  <c r="I117" i="8" s="1"/>
  <c r="H118" i="8"/>
  <c r="H117" i="8" s="1"/>
  <c r="D118" i="8"/>
  <c r="D117" i="8" s="1"/>
  <c r="AD117" i="8"/>
  <c r="E116" i="8"/>
  <c r="C116" i="8"/>
  <c r="B116" i="8"/>
  <c r="E115" i="8"/>
  <c r="C115" i="8"/>
  <c r="B115" i="8"/>
  <c r="E114" i="8"/>
  <c r="C114" i="8"/>
  <c r="B114" i="8"/>
  <c r="E113" i="8"/>
  <c r="C113" i="8"/>
  <c r="B113" i="8"/>
  <c r="AE112" i="8"/>
  <c r="AE111" i="8" s="1"/>
  <c r="AD112" i="8"/>
  <c r="AD111" i="8" s="1"/>
  <c r="AC112" i="8"/>
  <c r="AC111" i="8" s="1"/>
  <c r="AB112" i="8"/>
  <c r="AB111" i="8" s="1"/>
  <c r="AA112" i="8"/>
  <c r="AA111" i="8" s="1"/>
  <c r="Z112" i="8"/>
  <c r="Z111" i="8" s="1"/>
  <c r="Y112" i="8"/>
  <c r="Y111" i="8" s="1"/>
  <c r="X112" i="8"/>
  <c r="X111" i="8" s="1"/>
  <c r="W112" i="8"/>
  <c r="W111" i="8" s="1"/>
  <c r="V112" i="8"/>
  <c r="V111" i="8" s="1"/>
  <c r="U112" i="8"/>
  <c r="U111" i="8" s="1"/>
  <c r="T112" i="8"/>
  <c r="T111" i="8" s="1"/>
  <c r="S112" i="8"/>
  <c r="S111" i="8" s="1"/>
  <c r="R112" i="8"/>
  <c r="R111" i="8" s="1"/>
  <c r="Q112" i="8"/>
  <c r="Q111" i="8" s="1"/>
  <c r="P112" i="8"/>
  <c r="O112" i="8"/>
  <c r="O111" i="8" s="1"/>
  <c r="N112" i="8"/>
  <c r="N111" i="8" s="1"/>
  <c r="M112" i="8"/>
  <c r="M111" i="8" s="1"/>
  <c r="L112" i="8"/>
  <c r="L111" i="8" s="1"/>
  <c r="K112" i="8"/>
  <c r="K111" i="8" s="1"/>
  <c r="J112" i="8"/>
  <c r="J111" i="8" s="1"/>
  <c r="I112" i="8"/>
  <c r="I111" i="8" s="1"/>
  <c r="H112" i="8"/>
  <c r="H111" i="8" s="1"/>
  <c r="D112" i="8"/>
  <c r="D111" i="8" s="1"/>
  <c r="P111" i="8"/>
  <c r="E110" i="8"/>
  <c r="C110" i="8"/>
  <c r="B110" i="8"/>
  <c r="E109" i="8"/>
  <c r="C109" i="8"/>
  <c r="B109" i="8"/>
  <c r="E108" i="8"/>
  <c r="C108" i="8"/>
  <c r="B108" i="8"/>
  <c r="E107" i="8"/>
  <c r="C107" i="8"/>
  <c r="B107" i="8"/>
  <c r="AE106" i="8"/>
  <c r="AE105" i="8" s="1"/>
  <c r="AD106" i="8"/>
  <c r="AD105" i="8" s="1"/>
  <c r="AC106" i="8"/>
  <c r="AC105" i="8" s="1"/>
  <c r="AB106" i="8"/>
  <c r="AB105" i="8" s="1"/>
  <c r="AA106" i="8"/>
  <c r="AA105" i="8" s="1"/>
  <c r="Z106" i="8"/>
  <c r="Z105" i="8" s="1"/>
  <c r="Y106" i="8"/>
  <c r="Y105" i="8" s="1"/>
  <c r="X106" i="8"/>
  <c r="X105" i="8" s="1"/>
  <c r="W106" i="8"/>
  <c r="W105" i="8" s="1"/>
  <c r="V106" i="8"/>
  <c r="V105" i="8" s="1"/>
  <c r="U106" i="8"/>
  <c r="U105" i="8" s="1"/>
  <c r="T106" i="8"/>
  <c r="T105" i="8" s="1"/>
  <c r="S106" i="8"/>
  <c r="S105" i="8" s="1"/>
  <c r="R106" i="8"/>
  <c r="R105" i="8" s="1"/>
  <c r="Q106" i="8"/>
  <c r="Q105" i="8" s="1"/>
  <c r="P106" i="8"/>
  <c r="P105" i="8" s="1"/>
  <c r="O106" i="8"/>
  <c r="O105" i="8" s="1"/>
  <c r="N106" i="8"/>
  <c r="N105" i="8" s="1"/>
  <c r="M106" i="8"/>
  <c r="M105" i="8" s="1"/>
  <c r="L106" i="8"/>
  <c r="L105" i="8" s="1"/>
  <c r="K106" i="8"/>
  <c r="K105" i="8" s="1"/>
  <c r="J106" i="8"/>
  <c r="J105" i="8" s="1"/>
  <c r="I106" i="8"/>
  <c r="I105" i="8" s="1"/>
  <c r="H106" i="8"/>
  <c r="H105" i="8" s="1"/>
  <c r="D106" i="8"/>
  <c r="D105" i="8" s="1"/>
  <c r="E104" i="8"/>
  <c r="C104" i="8"/>
  <c r="B104" i="8"/>
  <c r="E103" i="8"/>
  <c r="C103" i="8"/>
  <c r="B103" i="8"/>
  <c r="E102" i="8"/>
  <c r="C102" i="8"/>
  <c r="B102" i="8"/>
  <c r="E101" i="8"/>
  <c r="C101" i="8"/>
  <c r="B101" i="8"/>
  <c r="AE100" i="8"/>
  <c r="AD100" i="8"/>
  <c r="AD99" i="8" s="1"/>
  <c r="AC100" i="8"/>
  <c r="AC99" i="8" s="1"/>
  <c r="AB100" i="8"/>
  <c r="AB99" i="8" s="1"/>
  <c r="AA100" i="8"/>
  <c r="AA99" i="8" s="1"/>
  <c r="Z100" i="8"/>
  <c r="Z99" i="8" s="1"/>
  <c r="Y100" i="8"/>
  <c r="Y99" i="8" s="1"/>
  <c r="X100" i="8"/>
  <c r="X99" i="8" s="1"/>
  <c r="W100" i="8"/>
  <c r="W99" i="8" s="1"/>
  <c r="V100" i="8"/>
  <c r="V99" i="8" s="1"/>
  <c r="U100" i="8"/>
  <c r="U99" i="8" s="1"/>
  <c r="T100" i="8"/>
  <c r="T99" i="8" s="1"/>
  <c r="S100" i="8"/>
  <c r="S99" i="8" s="1"/>
  <c r="R100" i="8"/>
  <c r="R99" i="8" s="1"/>
  <c r="Q100" i="8"/>
  <c r="Q99" i="8" s="1"/>
  <c r="P100" i="8"/>
  <c r="P99" i="8" s="1"/>
  <c r="O100" i="8"/>
  <c r="O99" i="8" s="1"/>
  <c r="N100" i="8"/>
  <c r="N99" i="8" s="1"/>
  <c r="M100" i="8"/>
  <c r="M99" i="8" s="1"/>
  <c r="L100" i="8"/>
  <c r="L99" i="8" s="1"/>
  <c r="K100" i="8"/>
  <c r="K99" i="8" s="1"/>
  <c r="J100" i="8"/>
  <c r="J99" i="8" s="1"/>
  <c r="I100" i="8"/>
  <c r="I99" i="8" s="1"/>
  <c r="H100" i="8"/>
  <c r="H99" i="8" s="1"/>
  <c r="AE99" i="8"/>
  <c r="E98" i="8"/>
  <c r="C98" i="8"/>
  <c r="B98" i="8"/>
  <c r="E97" i="8"/>
  <c r="C97" i="8"/>
  <c r="B97" i="8"/>
  <c r="E96" i="8"/>
  <c r="C96" i="8"/>
  <c r="B96" i="8"/>
  <c r="E95" i="8"/>
  <c r="C95" i="8"/>
  <c r="B95" i="8"/>
  <c r="AE94" i="8"/>
  <c r="AE93" i="8" s="1"/>
  <c r="AD94" i="8"/>
  <c r="AD93" i="8" s="1"/>
  <c r="AC94" i="8"/>
  <c r="AC93" i="8" s="1"/>
  <c r="AB94" i="8"/>
  <c r="AB93" i="8" s="1"/>
  <c r="AA94" i="8"/>
  <c r="AA93" i="8" s="1"/>
  <c r="Z94" i="8"/>
  <c r="Z93" i="8" s="1"/>
  <c r="Y94" i="8"/>
  <c r="Y93" i="8" s="1"/>
  <c r="X94" i="8"/>
  <c r="X93" i="8" s="1"/>
  <c r="W94" i="8"/>
  <c r="W93" i="8" s="1"/>
  <c r="V94" i="8"/>
  <c r="V93" i="8" s="1"/>
  <c r="U94" i="8"/>
  <c r="U93" i="8" s="1"/>
  <c r="T94" i="8"/>
  <c r="T93" i="8" s="1"/>
  <c r="S94" i="8"/>
  <c r="S93" i="8" s="1"/>
  <c r="R94" i="8"/>
  <c r="R93" i="8" s="1"/>
  <c r="Q94" i="8"/>
  <c r="P94" i="8"/>
  <c r="P93" i="8" s="1"/>
  <c r="O94" i="8"/>
  <c r="O93" i="8" s="1"/>
  <c r="N94" i="8"/>
  <c r="N93" i="8" s="1"/>
  <c r="M94" i="8"/>
  <c r="M93" i="8" s="1"/>
  <c r="L94" i="8"/>
  <c r="L93" i="8" s="1"/>
  <c r="K94" i="8"/>
  <c r="K93" i="8" s="1"/>
  <c r="J94" i="8"/>
  <c r="J93" i="8" s="1"/>
  <c r="I94" i="8"/>
  <c r="I93" i="8" s="1"/>
  <c r="H94" i="8"/>
  <c r="H93" i="8" s="1"/>
  <c r="D94" i="8"/>
  <c r="D93" i="8" s="1"/>
  <c r="Q93" i="8"/>
  <c r="E92" i="8"/>
  <c r="C92" i="8"/>
  <c r="B92" i="8"/>
  <c r="E91" i="8"/>
  <c r="C91" i="8"/>
  <c r="B91" i="8"/>
  <c r="E90" i="8"/>
  <c r="C90" i="8"/>
  <c r="B90" i="8"/>
  <c r="E89" i="8"/>
  <c r="C89" i="8"/>
  <c r="B89" i="8"/>
  <c r="AE88" i="8"/>
  <c r="AE87" i="8" s="1"/>
  <c r="AD88" i="8"/>
  <c r="AC88" i="8"/>
  <c r="AC87" i="8" s="1"/>
  <c r="AB88" i="8"/>
  <c r="AB87" i="8" s="1"/>
  <c r="AA88" i="8"/>
  <c r="AA87" i="8" s="1"/>
  <c r="Z88" i="8"/>
  <c r="Z87" i="8" s="1"/>
  <c r="Y88" i="8"/>
  <c r="Y87" i="8" s="1"/>
  <c r="X88" i="8"/>
  <c r="X87" i="8" s="1"/>
  <c r="W88" i="8"/>
  <c r="W87" i="8" s="1"/>
  <c r="V88" i="8"/>
  <c r="V87" i="8" s="1"/>
  <c r="U88" i="8"/>
  <c r="U87" i="8" s="1"/>
  <c r="T88" i="8"/>
  <c r="T87" i="8" s="1"/>
  <c r="S88" i="8"/>
  <c r="S87" i="8" s="1"/>
  <c r="R88" i="8"/>
  <c r="R87" i="8" s="1"/>
  <c r="Q88" i="8"/>
  <c r="Q87" i="8" s="1"/>
  <c r="P88" i="8"/>
  <c r="P87" i="8" s="1"/>
  <c r="O88" i="8"/>
  <c r="O87" i="8" s="1"/>
  <c r="N88" i="8"/>
  <c r="N87" i="8" s="1"/>
  <c r="M88" i="8"/>
  <c r="M87" i="8" s="1"/>
  <c r="L88" i="8"/>
  <c r="L87" i="8" s="1"/>
  <c r="K88" i="8"/>
  <c r="K87" i="8" s="1"/>
  <c r="J88" i="8"/>
  <c r="J87" i="8" s="1"/>
  <c r="I88" i="8"/>
  <c r="I87" i="8" s="1"/>
  <c r="H88" i="8"/>
  <c r="H87" i="8" s="1"/>
  <c r="D88" i="8"/>
  <c r="D87" i="8" s="1"/>
  <c r="AD87" i="8"/>
  <c r="E86" i="8"/>
  <c r="C86" i="8"/>
  <c r="B86" i="8"/>
  <c r="E85" i="8"/>
  <c r="C85" i="8"/>
  <c r="B85" i="8"/>
  <c r="E84" i="8"/>
  <c r="C84" i="8"/>
  <c r="B84" i="8"/>
  <c r="E83" i="8"/>
  <c r="C83" i="8"/>
  <c r="B83" i="8"/>
  <c r="AE82" i="8"/>
  <c r="AE81" i="8" s="1"/>
  <c r="AD82" i="8"/>
  <c r="AC82" i="8"/>
  <c r="AC81" i="8" s="1"/>
  <c r="AB82" i="8"/>
  <c r="AB81" i="8" s="1"/>
  <c r="AA82" i="8"/>
  <c r="AA81" i="8" s="1"/>
  <c r="Z82" i="8"/>
  <c r="Z81" i="8" s="1"/>
  <c r="Y82" i="8"/>
  <c r="Y81" i="8" s="1"/>
  <c r="X82" i="8"/>
  <c r="X81" i="8" s="1"/>
  <c r="W82" i="8"/>
  <c r="W81" i="8" s="1"/>
  <c r="V82" i="8"/>
  <c r="V81" i="8" s="1"/>
  <c r="U82" i="8"/>
  <c r="U81" i="8" s="1"/>
  <c r="T82" i="8"/>
  <c r="T81" i="8" s="1"/>
  <c r="S82" i="8"/>
  <c r="S81" i="8" s="1"/>
  <c r="R82" i="8"/>
  <c r="R81" i="8" s="1"/>
  <c r="Q82" i="8"/>
  <c r="Q81" i="8" s="1"/>
  <c r="P82" i="8"/>
  <c r="P81" i="8" s="1"/>
  <c r="O82" i="8"/>
  <c r="O81" i="8" s="1"/>
  <c r="N82" i="8"/>
  <c r="N81" i="8" s="1"/>
  <c r="M82" i="8"/>
  <c r="M81" i="8" s="1"/>
  <c r="L82" i="8"/>
  <c r="L81" i="8" s="1"/>
  <c r="K82" i="8"/>
  <c r="K81" i="8" s="1"/>
  <c r="J82" i="8"/>
  <c r="J81" i="8" s="1"/>
  <c r="I82" i="8"/>
  <c r="I81" i="8" s="1"/>
  <c r="H82" i="8"/>
  <c r="H81" i="8" s="1"/>
  <c r="D82" i="8"/>
  <c r="D81" i="8" s="1"/>
  <c r="AD81" i="8"/>
  <c r="E80" i="8"/>
  <c r="C80" i="8"/>
  <c r="B80" i="8"/>
  <c r="E79" i="8"/>
  <c r="C79" i="8"/>
  <c r="B79" i="8"/>
  <c r="E78" i="8"/>
  <c r="C78" i="8"/>
  <c r="B78" i="8"/>
  <c r="E77" i="8"/>
  <c r="C77" i="8"/>
  <c r="B77" i="8"/>
  <c r="AE76" i="8"/>
  <c r="AE75" i="8" s="1"/>
  <c r="AD76" i="8"/>
  <c r="AD75" i="8" s="1"/>
  <c r="AC76" i="8"/>
  <c r="AC75" i="8" s="1"/>
  <c r="AB76" i="8"/>
  <c r="AB75" i="8" s="1"/>
  <c r="AA76" i="8"/>
  <c r="AA75" i="8" s="1"/>
  <c r="Z76" i="8"/>
  <c r="Y76" i="8"/>
  <c r="Y75" i="8" s="1"/>
  <c r="X76" i="8"/>
  <c r="X75" i="8" s="1"/>
  <c r="W76" i="8"/>
  <c r="W75" i="8" s="1"/>
  <c r="V76" i="8"/>
  <c r="V75" i="8" s="1"/>
  <c r="U76" i="8"/>
  <c r="U75" i="8" s="1"/>
  <c r="T76" i="8"/>
  <c r="T75" i="8" s="1"/>
  <c r="S76" i="8"/>
  <c r="S75" i="8" s="1"/>
  <c r="R76" i="8"/>
  <c r="R75" i="8" s="1"/>
  <c r="Q76" i="8"/>
  <c r="Q75" i="8" s="1"/>
  <c r="P75" i="8"/>
  <c r="O76" i="8"/>
  <c r="O75" i="8" s="1"/>
  <c r="N76" i="8"/>
  <c r="N75" i="8" s="1"/>
  <c r="M76" i="8"/>
  <c r="M75" i="8" s="1"/>
  <c r="L76" i="8"/>
  <c r="L75" i="8" s="1"/>
  <c r="K76" i="8"/>
  <c r="K75" i="8" s="1"/>
  <c r="J76" i="8"/>
  <c r="J75" i="8" s="1"/>
  <c r="I76" i="8"/>
  <c r="I75" i="8" s="1"/>
  <c r="H76" i="8"/>
  <c r="H75" i="8" s="1"/>
  <c r="D76" i="8"/>
  <c r="D75" i="8" s="1"/>
  <c r="Z75" i="8"/>
  <c r="E72" i="8"/>
  <c r="C72" i="8"/>
  <c r="B72" i="8"/>
  <c r="E71" i="8"/>
  <c r="C71" i="8"/>
  <c r="B71" i="8"/>
  <c r="E70" i="8"/>
  <c r="C70" i="8"/>
  <c r="B70" i="8"/>
  <c r="E69" i="8"/>
  <c r="C69" i="8"/>
  <c r="B69" i="8"/>
  <c r="AE68" i="8"/>
  <c r="AE67" i="8" s="1"/>
  <c r="AD68" i="8"/>
  <c r="AC68" i="8"/>
  <c r="AC67" i="8" s="1"/>
  <c r="AB68" i="8"/>
  <c r="AB67" i="8" s="1"/>
  <c r="AA68" i="8"/>
  <c r="AA67" i="8" s="1"/>
  <c r="Z68" i="8"/>
  <c r="Z67" i="8" s="1"/>
  <c r="Y68" i="8"/>
  <c r="Y67" i="8" s="1"/>
  <c r="X68" i="8"/>
  <c r="X67" i="8" s="1"/>
  <c r="W68" i="8"/>
  <c r="W67" i="8" s="1"/>
  <c r="V68" i="8"/>
  <c r="V67" i="8" s="1"/>
  <c r="U68" i="8"/>
  <c r="U67" i="8" s="1"/>
  <c r="T68" i="8"/>
  <c r="T67" i="8" s="1"/>
  <c r="S68" i="8"/>
  <c r="S67" i="8" s="1"/>
  <c r="R68" i="8"/>
  <c r="R67" i="8" s="1"/>
  <c r="Q68" i="8"/>
  <c r="Q67" i="8" s="1"/>
  <c r="P68" i="8"/>
  <c r="P67" i="8" s="1"/>
  <c r="O68" i="8"/>
  <c r="O67" i="8" s="1"/>
  <c r="N68" i="8"/>
  <c r="N67" i="8" s="1"/>
  <c r="M68" i="8"/>
  <c r="M67" i="8" s="1"/>
  <c r="L68" i="8"/>
  <c r="L67" i="8" s="1"/>
  <c r="K68" i="8"/>
  <c r="K67" i="8" s="1"/>
  <c r="J68" i="8"/>
  <c r="J67" i="8" s="1"/>
  <c r="I68" i="8"/>
  <c r="I67" i="8" s="1"/>
  <c r="H68" i="8"/>
  <c r="H67" i="8" s="1"/>
  <c r="D68" i="8"/>
  <c r="D67" i="8" s="1"/>
  <c r="AD67" i="8"/>
  <c r="E66" i="8"/>
  <c r="C66" i="8"/>
  <c r="B66" i="8"/>
  <c r="E65" i="8"/>
  <c r="C65" i="8"/>
  <c r="B65" i="8"/>
  <c r="E64" i="8"/>
  <c r="C64" i="8"/>
  <c r="B64" i="8"/>
  <c r="E63" i="8"/>
  <c r="C63" i="8"/>
  <c r="B63" i="8"/>
  <c r="AE62" i="8"/>
  <c r="AE61" i="8" s="1"/>
  <c r="AD62" i="8"/>
  <c r="AD61" i="8" s="1"/>
  <c r="AC62" i="8"/>
  <c r="AC61" i="8" s="1"/>
  <c r="AB62" i="8"/>
  <c r="AB61" i="8" s="1"/>
  <c r="AA62" i="8"/>
  <c r="AA61" i="8" s="1"/>
  <c r="Z62" i="8"/>
  <c r="Z61" i="8" s="1"/>
  <c r="Y62" i="8"/>
  <c r="Y61" i="8" s="1"/>
  <c r="X62" i="8"/>
  <c r="W62" i="8"/>
  <c r="W61" i="8" s="1"/>
  <c r="V62" i="8"/>
  <c r="V61" i="8" s="1"/>
  <c r="U62" i="8"/>
  <c r="U61" i="8" s="1"/>
  <c r="T62" i="8"/>
  <c r="T61" i="8" s="1"/>
  <c r="S62" i="8"/>
  <c r="S61" i="8" s="1"/>
  <c r="R62" i="8"/>
  <c r="R61" i="8" s="1"/>
  <c r="Q62" i="8"/>
  <c r="Q61" i="8" s="1"/>
  <c r="P62" i="8"/>
  <c r="P61" i="8" s="1"/>
  <c r="O62" i="8"/>
  <c r="O61" i="8" s="1"/>
  <c r="N62" i="8"/>
  <c r="N61" i="8" s="1"/>
  <c r="M62" i="8"/>
  <c r="M61" i="8" s="1"/>
  <c r="L62" i="8"/>
  <c r="L61" i="8" s="1"/>
  <c r="K62" i="8"/>
  <c r="K61" i="8" s="1"/>
  <c r="J62" i="8"/>
  <c r="J61" i="8" s="1"/>
  <c r="I62" i="8"/>
  <c r="I61" i="8" s="1"/>
  <c r="H62" i="8"/>
  <c r="H61" i="8" s="1"/>
  <c r="D62" i="8"/>
  <c r="D61" i="8" s="1"/>
  <c r="X61" i="8"/>
  <c r="E60" i="8"/>
  <c r="C60" i="8"/>
  <c r="B60" i="8"/>
  <c r="E59" i="8"/>
  <c r="C59" i="8"/>
  <c r="B59" i="8"/>
  <c r="E58" i="8"/>
  <c r="C58" i="8"/>
  <c r="B58" i="8"/>
  <c r="E57" i="8"/>
  <c r="C57" i="8"/>
  <c r="B57" i="8"/>
  <c r="AE56" i="8"/>
  <c r="AE55" i="8" s="1"/>
  <c r="AD56" i="8"/>
  <c r="AC56" i="8"/>
  <c r="AC55" i="8" s="1"/>
  <c r="AB56" i="8"/>
  <c r="AB55" i="8" s="1"/>
  <c r="AA56" i="8"/>
  <c r="AA55" i="8" s="1"/>
  <c r="Z56" i="8"/>
  <c r="Z55" i="8" s="1"/>
  <c r="Y56" i="8"/>
  <c r="Y55" i="8" s="1"/>
  <c r="X56" i="8"/>
  <c r="X55" i="8" s="1"/>
  <c r="W56" i="8"/>
  <c r="W55" i="8" s="1"/>
  <c r="V56" i="8"/>
  <c r="V55" i="8" s="1"/>
  <c r="U56" i="8"/>
  <c r="U55" i="8" s="1"/>
  <c r="T56" i="8"/>
  <c r="T55" i="8" s="1"/>
  <c r="S56" i="8"/>
  <c r="S55" i="8" s="1"/>
  <c r="R56" i="8"/>
  <c r="R55" i="8" s="1"/>
  <c r="Q56" i="8"/>
  <c r="Q55" i="8" s="1"/>
  <c r="P56" i="8"/>
  <c r="P55" i="8" s="1"/>
  <c r="O56" i="8"/>
  <c r="O55" i="8" s="1"/>
  <c r="N56" i="8"/>
  <c r="N55" i="8" s="1"/>
  <c r="M56" i="8"/>
  <c r="M55" i="8" s="1"/>
  <c r="L56" i="8"/>
  <c r="L55" i="8" s="1"/>
  <c r="K56" i="8"/>
  <c r="K55" i="8" s="1"/>
  <c r="J56" i="8"/>
  <c r="J55" i="8" s="1"/>
  <c r="I56" i="8"/>
  <c r="I55" i="8" s="1"/>
  <c r="H56" i="8"/>
  <c r="H55" i="8" s="1"/>
  <c r="D56" i="8"/>
  <c r="D55" i="8" s="1"/>
  <c r="AD55" i="8"/>
  <c r="E54" i="8"/>
  <c r="C54" i="8"/>
  <c r="B54" i="8"/>
  <c r="E53" i="8"/>
  <c r="C53" i="8"/>
  <c r="B53" i="8"/>
  <c r="E52" i="8"/>
  <c r="C52" i="8"/>
  <c r="B52" i="8"/>
  <c r="E51" i="8"/>
  <c r="C51" i="8"/>
  <c r="B51" i="8"/>
  <c r="AE50" i="8"/>
  <c r="AE49" i="8" s="1"/>
  <c r="AD50" i="8"/>
  <c r="AD49" i="8" s="1"/>
  <c r="AC50" i="8"/>
  <c r="AC49" i="8" s="1"/>
  <c r="AB50" i="8"/>
  <c r="AA50" i="8"/>
  <c r="AA49" i="8" s="1"/>
  <c r="Z50" i="8"/>
  <c r="Z49" i="8" s="1"/>
  <c r="Y50" i="8"/>
  <c r="Y49" i="8" s="1"/>
  <c r="X50" i="8"/>
  <c r="X49" i="8" s="1"/>
  <c r="W50" i="8"/>
  <c r="W49" i="8" s="1"/>
  <c r="V50" i="8"/>
  <c r="V49" i="8" s="1"/>
  <c r="U50" i="8"/>
  <c r="U49" i="8" s="1"/>
  <c r="T50" i="8"/>
  <c r="T49" i="8" s="1"/>
  <c r="S50" i="8"/>
  <c r="S49" i="8" s="1"/>
  <c r="R50" i="8"/>
  <c r="R49" i="8" s="1"/>
  <c r="Q50" i="8"/>
  <c r="Q49" i="8" s="1"/>
  <c r="P50" i="8"/>
  <c r="P49" i="8" s="1"/>
  <c r="O50" i="8"/>
  <c r="O49" i="8" s="1"/>
  <c r="N50" i="8"/>
  <c r="N49" i="8" s="1"/>
  <c r="M50" i="8"/>
  <c r="M49" i="8" s="1"/>
  <c r="L50" i="8"/>
  <c r="L49" i="8" s="1"/>
  <c r="K50" i="8"/>
  <c r="K49" i="8" s="1"/>
  <c r="J50" i="8"/>
  <c r="J49" i="8" s="1"/>
  <c r="I50" i="8"/>
  <c r="I49" i="8" s="1"/>
  <c r="H50" i="8"/>
  <c r="H49" i="8" s="1"/>
  <c r="D50" i="8"/>
  <c r="D49" i="8" s="1"/>
  <c r="AB49" i="8"/>
  <c r="E46" i="8"/>
  <c r="C46" i="8"/>
  <c r="B46" i="8"/>
  <c r="E45" i="8"/>
  <c r="C45" i="8"/>
  <c r="B45" i="8"/>
  <c r="E44" i="8"/>
  <c r="C44" i="8"/>
  <c r="B44" i="8"/>
  <c r="E43" i="8"/>
  <c r="C43" i="8"/>
  <c r="B43" i="8"/>
  <c r="AE42" i="8"/>
  <c r="AE41" i="8" s="1"/>
  <c r="AD42" i="8"/>
  <c r="AD41" i="8" s="1"/>
  <c r="AC42" i="8"/>
  <c r="AC41" i="8" s="1"/>
  <c r="AB42" i="8"/>
  <c r="AB41" i="8" s="1"/>
  <c r="AA42" i="8"/>
  <c r="AA41" i="8" s="1"/>
  <c r="Z42" i="8"/>
  <c r="Z41" i="8" s="1"/>
  <c r="Y42" i="8"/>
  <c r="Y41" i="8" s="1"/>
  <c r="X42" i="8"/>
  <c r="X41" i="8" s="1"/>
  <c r="W42" i="8"/>
  <c r="W41" i="8" s="1"/>
  <c r="V42" i="8"/>
  <c r="V41" i="8" s="1"/>
  <c r="U42" i="8"/>
  <c r="U41" i="8" s="1"/>
  <c r="T42" i="8"/>
  <c r="T41" i="8" s="1"/>
  <c r="S42" i="8"/>
  <c r="S41" i="8" s="1"/>
  <c r="R42" i="8"/>
  <c r="R41" i="8" s="1"/>
  <c r="Q42" i="8"/>
  <c r="Q41" i="8" s="1"/>
  <c r="P42" i="8"/>
  <c r="P41" i="8" s="1"/>
  <c r="O42" i="8"/>
  <c r="O41" i="8" s="1"/>
  <c r="N42" i="8"/>
  <c r="N41" i="8" s="1"/>
  <c r="M42" i="8"/>
  <c r="M41" i="8" s="1"/>
  <c r="L42" i="8"/>
  <c r="L41" i="8" s="1"/>
  <c r="K42" i="8"/>
  <c r="K41" i="8" s="1"/>
  <c r="J42" i="8"/>
  <c r="J41" i="8" s="1"/>
  <c r="I42" i="8"/>
  <c r="I41" i="8" s="1"/>
  <c r="H42" i="8"/>
  <c r="H41" i="8" s="1"/>
  <c r="D42" i="8"/>
  <c r="D41" i="8" s="1"/>
  <c r="E40" i="8"/>
  <c r="C40" i="8"/>
  <c r="B40" i="8"/>
  <c r="E39" i="8"/>
  <c r="C39" i="8"/>
  <c r="B39" i="8"/>
  <c r="E38" i="8"/>
  <c r="C38" i="8"/>
  <c r="B38" i="8"/>
  <c r="E37" i="8"/>
  <c r="C37" i="8"/>
  <c r="B37" i="8"/>
  <c r="AE36" i="8"/>
  <c r="AD36" i="8"/>
  <c r="AD35" i="8" s="1"/>
  <c r="AC36" i="8"/>
  <c r="AC35" i="8" s="1"/>
  <c r="AB36" i="8"/>
  <c r="AB35" i="8" s="1"/>
  <c r="AA36" i="8"/>
  <c r="AA35" i="8" s="1"/>
  <c r="Z36" i="8"/>
  <c r="Z35" i="8" s="1"/>
  <c r="Y36" i="8"/>
  <c r="Y35" i="8" s="1"/>
  <c r="X36" i="8"/>
  <c r="X35" i="8" s="1"/>
  <c r="W36" i="8"/>
  <c r="W35" i="8" s="1"/>
  <c r="V36" i="8"/>
  <c r="V35" i="8" s="1"/>
  <c r="U36" i="8"/>
  <c r="U35" i="8" s="1"/>
  <c r="T36" i="8"/>
  <c r="T35" i="8" s="1"/>
  <c r="S36" i="8"/>
  <c r="S35" i="8" s="1"/>
  <c r="R36" i="8"/>
  <c r="R35" i="8" s="1"/>
  <c r="P36" i="8"/>
  <c r="P35" i="8" s="1"/>
  <c r="O36" i="8"/>
  <c r="O35" i="8" s="1"/>
  <c r="N36" i="8"/>
  <c r="N35" i="8" s="1"/>
  <c r="M36" i="8"/>
  <c r="M35" i="8" s="1"/>
  <c r="L36" i="8"/>
  <c r="L35" i="8" s="1"/>
  <c r="K36" i="8"/>
  <c r="K35" i="8" s="1"/>
  <c r="J36" i="8"/>
  <c r="J35" i="8" s="1"/>
  <c r="I36" i="8"/>
  <c r="I35" i="8" s="1"/>
  <c r="H36" i="8"/>
  <c r="H35" i="8" s="1"/>
  <c r="D36" i="8"/>
  <c r="D35" i="8" s="1"/>
  <c r="AE35" i="8"/>
  <c r="Q35" i="8"/>
  <c r="E34" i="8"/>
  <c r="C34" i="8"/>
  <c r="B34" i="8"/>
  <c r="E33" i="8"/>
  <c r="C33" i="8"/>
  <c r="B33" i="8"/>
  <c r="E32" i="8"/>
  <c r="C32" i="8"/>
  <c r="B32" i="8"/>
  <c r="E31" i="8"/>
  <c r="C31" i="8"/>
  <c r="B31" i="8"/>
  <c r="AE30" i="8"/>
  <c r="AE29" i="8" s="1"/>
  <c r="AD30" i="8"/>
  <c r="AC30" i="8"/>
  <c r="AC29" i="8" s="1"/>
  <c r="AB30" i="8"/>
  <c r="AB29" i="8" s="1"/>
  <c r="AA30" i="8"/>
  <c r="AA29" i="8" s="1"/>
  <c r="Z30" i="8"/>
  <c r="Z29" i="8" s="1"/>
  <c r="Y30" i="8"/>
  <c r="Y29" i="8" s="1"/>
  <c r="X30" i="8"/>
  <c r="X29" i="8" s="1"/>
  <c r="W30" i="8"/>
  <c r="W29" i="8" s="1"/>
  <c r="V30" i="8"/>
  <c r="V29" i="8" s="1"/>
  <c r="U30" i="8"/>
  <c r="U29" i="8" s="1"/>
  <c r="T30" i="8"/>
  <c r="T29" i="8" s="1"/>
  <c r="S30" i="8"/>
  <c r="S29" i="8" s="1"/>
  <c r="R30" i="8"/>
  <c r="R29" i="8" s="1"/>
  <c r="Q30" i="8"/>
  <c r="Q29" i="8" s="1"/>
  <c r="P30" i="8"/>
  <c r="P29" i="8" s="1"/>
  <c r="O30" i="8"/>
  <c r="O29" i="8" s="1"/>
  <c r="N30" i="8"/>
  <c r="N29" i="8" s="1"/>
  <c r="M30" i="8"/>
  <c r="M29" i="8" s="1"/>
  <c r="L30" i="8"/>
  <c r="L29" i="8" s="1"/>
  <c r="K30" i="8"/>
  <c r="K29" i="8" s="1"/>
  <c r="J30" i="8"/>
  <c r="J29" i="8" s="1"/>
  <c r="I30" i="8"/>
  <c r="I29" i="8" s="1"/>
  <c r="H30" i="8"/>
  <c r="H29" i="8" s="1"/>
  <c r="D30" i="8"/>
  <c r="D29" i="8" s="1"/>
  <c r="AD29" i="8"/>
  <c r="E26" i="8"/>
  <c r="F26" i="8" s="1"/>
  <c r="C26" i="8"/>
  <c r="B26" i="8"/>
  <c r="E25" i="8"/>
  <c r="F25" i="8" s="1"/>
  <c r="C25" i="8"/>
  <c r="B25" i="8"/>
  <c r="E24" i="8"/>
  <c r="F24" i="8" s="1"/>
  <c r="C24" i="8"/>
  <c r="B24" i="8"/>
  <c r="E23" i="8"/>
  <c r="F23" i="8" s="1"/>
  <c r="C23" i="8"/>
  <c r="B23" i="8"/>
  <c r="AE22" i="8"/>
  <c r="AE21" i="8" s="1"/>
  <c r="AD22" i="8"/>
  <c r="AD21" i="8" s="1"/>
  <c r="AC22" i="8"/>
  <c r="AC21" i="8" s="1"/>
  <c r="AB22" i="8"/>
  <c r="AB21" i="8" s="1"/>
  <c r="AA22" i="8"/>
  <c r="AA21" i="8" s="1"/>
  <c r="Z22" i="8"/>
  <c r="Z21" i="8" s="1"/>
  <c r="Y22" i="8"/>
  <c r="Y21" i="8" s="1"/>
  <c r="X22" i="8"/>
  <c r="X21" i="8" s="1"/>
  <c r="W22" i="8"/>
  <c r="W21" i="8" s="1"/>
  <c r="V22" i="8"/>
  <c r="V21" i="8" s="1"/>
  <c r="U22" i="8"/>
  <c r="U21" i="8" s="1"/>
  <c r="T22" i="8"/>
  <c r="T21" i="8" s="1"/>
  <c r="S22" i="8"/>
  <c r="S21" i="8" s="1"/>
  <c r="R22" i="8"/>
  <c r="R21" i="8" s="1"/>
  <c r="Q22" i="8"/>
  <c r="Q21" i="8" s="1"/>
  <c r="P22" i="8"/>
  <c r="P21" i="8" s="1"/>
  <c r="O22" i="8"/>
  <c r="O21" i="8" s="1"/>
  <c r="N22" i="8"/>
  <c r="N21" i="8" s="1"/>
  <c r="M22" i="8"/>
  <c r="M21" i="8" s="1"/>
  <c r="L22" i="8"/>
  <c r="L21" i="8" s="1"/>
  <c r="K22" i="8"/>
  <c r="K21" i="8" s="1"/>
  <c r="J22" i="8"/>
  <c r="J21" i="8" s="1"/>
  <c r="I22" i="8"/>
  <c r="I21" i="8" s="1"/>
  <c r="H22" i="8"/>
  <c r="H21" i="8" s="1"/>
  <c r="D21" i="8"/>
  <c r="E20" i="8"/>
  <c r="F20" i="8" s="1"/>
  <c r="C20" i="8"/>
  <c r="B20" i="8"/>
  <c r="E19" i="8"/>
  <c r="C19" i="8"/>
  <c r="B19" i="8"/>
  <c r="E18" i="8"/>
  <c r="F18" i="8" s="1"/>
  <c r="C18" i="8"/>
  <c r="B18" i="8"/>
  <c r="E17" i="8"/>
  <c r="C17" i="8"/>
  <c r="B17" i="8"/>
  <c r="AE16" i="8"/>
  <c r="AE15" i="8" s="1"/>
  <c r="AD16" i="8"/>
  <c r="AD15" i="8" s="1"/>
  <c r="AC16" i="8"/>
  <c r="AC15" i="8" s="1"/>
  <c r="AB16" i="8"/>
  <c r="AB15" i="8" s="1"/>
  <c r="AA16" i="8"/>
  <c r="AA15" i="8" s="1"/>
  <c r="Z16" i="8"/>
  <c r="Z15" i="8" s="1"/>
  <c r="Y16" i="8"/>
  <c r="Y15" i="8" s="1"/>
  <c r="X16" i="8"/>
  <c r="X15" i="8" s="1"/>
  <c r="W16" i="8"/>
  <c r="W15" i="8" s="1"/>
  <c r="V16" i="8"/>
  <c r="V15" i="8" s="1"/>
  <c r="U16" i="8"/>
  <c r="U15" i="8" s="1"/>
  <c r="T16" i="8"/>
  <c r="T15" i="8" s="1"/>
  <c r="S16" i="8"/>
  <c r="S15" i="8" s="1"/>
  <c r="R16" i="8"/>
  <c r="R15" i="8" s="1"/>
  <c r="Q15" i="8"/>
  <c r="P16" i="8"/>
  <c r="P15" i="8" s="1"/>
  <c r="O16" i="8"/>
  <c r="O15" i="8" s="1"/>
  <c r="N16" i="8"/>
  <c r="N15" i="8" s="1"/>
  <c r="M16" i="8"/>
  <c r="M15" i="8" s="1"/>
  <c r="L16" i="8"/>
  <c r="L15" i="8" s="1"/>
  <c r="K16" i="8"/>
  <c r="K15" i="8" s="1"/>
  <c r="J16" i="8"/>
  <c r="J15" i="8" s="1"/>
  <c r="I16" i="8"/>
  <c r="I15" i="8" s="1"/>
  <c r="H16" i="8"/>
  <c r="H15" i="8" s="1"/>
  <c r="D16" i="8"/>
  <c r="D15" i="8" s="1"/>
  <c r="E14" i="8"/>
  <c r="F14" i="8" s="1"/>
  <c r="C14" i="8"/>
  <c r="B14" i="8"/>
  <c r="E13" i="8"/>
  <c r="C13" i="8"/>
  <c r="B13" i="8"/>
  <c r="E12" i="8"/>
  <c r="C12" i="8"/>
  <c r="B12" i="8"/>
  <c r="E11" i="8"/>
  <c r="C11" i="8"/>
  <c r="B11" i="8"/>
  <c r="AE10" i="8"/>
  <c r="AE9" i="8" s="1"/>
  <c r="AD10" i="8"/>
  <c r="AD9" i="8" s="1"/>
  <c r="AC10" i="8"/>
  <c r="AC9" i="8" s="1"/>
  <c r="AB10" i="8"/>
  <c r="AB9" i="8" s="1"/>
  <c r="AA10" i="8"/>
  <c r="AA9" i="8" s="1"/>
  <c r="Z10" i="8"/>
  <c r="Z9" i="8" s="1"/>
  <c r="Y10" i="8"/>
  <c r="Y9" i="8" s="1"/>
  <c r="X10" i="8"/>
  <c r="X9" i="8" s="1"/>
  <c r="W10" i="8"/>
  <c r="W9" i="8" s="1"/>
  <c r="V10" i="8"/>
  <c r="V9" i="8" s="1"/>
  <c r="U10" i="8"/>
  <c r="U9" i="8" s="1"/>
  <c r="T10" i="8"/>
  <c r="T9" i="8" s="1"/>
  <c r="S10" i="8"/>
  <c r="S9" i="8" s="1"/>
  <c r="R10" i="8"/>
  <c r="R9" i="8" s="1"/>
  <c r="Q10" i="8"/>
  <c r="Q9" i="8" s="1"/>
  <c r="P10" i="8"/>
  <c r="P9" i="8" s="1"/>
  <c r="O10" i="8"/>
  <c r="O9" i="8" s="1"/>
  <c r="N10" i="8"/>
  <c r="N9" i="8" s="1"/>
  <c r="M10" i="8"/>
  <c r="M9" i="8" s="1"/>
  <c r="L10" i="8"/>
  <c r="L9" i="8" s="1"/>
  <c r="K10" i="8"/>
  <c r="K9" i="8" s="1"/>
  <c r="J10" i="8"/>
  <c r="J9" i="8" s="1"/>
  <c r="I10" i="8"/>
  <c r="I9" i="8" s="1"/>
  <c r="H10" i="8"/>
  <c r="H9" i="8" s="1"/>
  <c r="D9" i="8"/>
  <c r="E9" i="9" l="1"/>
  <c r="G10" i="9"/>
  <c r="F10" i="9"/>
  <c r="E29" i="9"/>
  <c r="F30" i="9"/>
  <c r="E105" i="9"/>
  <c r="F105" i="9" s="1"/>
  <c r="F106" i="9"/>
  <c r="E176" i="9"/>
  <c r="F176" i="9" s="1"/>
  <c r="G177" i="9"/>
  <c r="F177" i="9"/>
  <c r="E170" i="9"/>
  <c r="G171" i="9"/>
  <c r="F171" i="9"/>
  <c r="G164" i="9"/>
  <c r="F164" i="9"/>
  <c r="G158" i="9"/>
  <c r="F158" i="9"/>
  <c r="G159" i="9"/>
  <c r="F159" i="9"/>
  <c r="E123" i="9"/>
  <c r="G123" i="9" s="1"/>
  <c r="G124" i="9"/>
  <c r="F124" i="9"/>
  <c r="F112" i="9"/>
  <c r="G111" i="9"/>
  <c r="E117" i="9"/>
  <c r="F117" i="9" s="1"/>
  <c r="G118" i="9"/>
  <c r="O129" i="9"/>
  <c r="C130" i="9"/>
  <c r="C129" i="9" s="1"/>
  <c r="G133" i="9"/>
  <c r="C29" i="9"/>
  <c r="G30" i="9"/>
  <c r="F191" i="9"/>
  <c r="G185" i="8"/>
  <c r="G183" i="9"/>
  <c r="G182" i="9" s="1"/>
  <c r="Z6" i="9"/>
  <c r="N129" i="9"/>
  <c r="F133" i="9"/>
  <c r="V129" i="9"/>
  <c r="I129" i="9"/>
  <c r="AC129" i="9"/>
  <c r="Y129" i="9"/>
  <c r="D129" i="9"/>
  <c r="G100" i="9"/>
  <c r="K6" i="9"/>
  <c r="G105" i="9"/>
  <c r="K129" i="9"/>
  <c r="F145" i="9"/>
  <c r="G106" i="9"/>
  <c r="F100" i="9"/>
  <c r="B7" i="9"/>
  <c r="F62" i="9"/>
  <c r="B130" i="9"/>
  <c r="Z129" i="9"/>
  <c r="R129" i="9"/>
  <c r="AE129" i="9"/>
  <c r="AA129" i="9"/>
  <c r="G186" i="9"/>
  <c r="Q129" i="9"/>
  <c r="F81" i="9"/>
  <c r="G192" i="9"/>
  <c r="B183" i="9"/>
  <c r="B182" i="9" s="1"/>
  <c r="F192" i="9"/>
  <c r="F138" i="9"/>
  <c r="G88" i="9"/>
  <c r="B73" i="9"/>
  <c r="E87" i="9"/>
  <c r="F87" i="9" s="1"/>
  <c r="F76" i="9"/>
  <c r="AD6" i="9"/>
  <c r="AD197" i="9" s="1"/>
  <c r="V6" i="9"/>
  <c r="V197" i="9" s="1"/>
  <c r="N6" i="9"/>
  <c r="N197" i="9" s="1"/>
  <c r="F68" i="9"/>
  <c r="B47" i="9"/>
  <c r="J6" i="9"/>
  <c r="J197" i="9" s="1"/>
  <c r="R6" i="9"/>
  <c r="I6" i="9"/>
  <c r="AB6" i="9"/>
  <c r="AB197" i="9" s="1"/>
  <c r="T6" i="9"/>
  <c r="T197" i="9" s="1"/>
  <c r="L6" i="9"/>
  <c r="O6" i="9"/>
  <c r="O197" i="9" s="1"/>
  <c r="C73" i="9"/>
  <c r="P129" i="9"/>
  <c r="H129" i="9"/>
  <c r="F165" i="9"/>
  <c r="G151" i="9"/>
  <c r="F88" i="9"/>
  <c r="C7" i="9"/>
  <c r="S129" i="9"/>
  <c r="F50" i="9"/>
  <c r="X6" i="9"/>
  <c r="X197" i="9" s="1"/>
  <c r="P6" i="9"/>
  <c r="P197" i="9" s="1"/>
  <c r="H6" i="9"/>
  <c r="H197" i="9" s="1"/>
  <c r="Q6" i="9"/>
  <c r="M6" i="9"/>
  <c r="M197" i="9" s="1"/>
  <c r="D6" i="9"/>
  <c r="B156" i="9"/>
  <c r="L129" i="9"/>
  <c r="F151" i="9"/>
  <c r="C27" i="9"/>
  <c r="G68" i="9"/>
  <c r="C47" i="9"/>
  <c r="AE6" i="9"/>
  <c r="AA6" i="9"/>
  <c r="W6" i="9"/>
  <c r="W197" i="9" s="1"/>
  <c r="S6" i="9"/>
  <c r="F186" i="9"/>
  <c r="G150" i="9"/>
  <c r="F150" i="9"/>
  <c r="G36" i="9"/>
  <c r="E35" i="9"/>
  <c r="F36" i="9"/>
  <c r="G67" i="9"/>
  <c r="F67" i="9"/>
  <c r="F49" i="9"/>
  <c r="E47" i="9"/>
  <c r="F185" i="9"/>
  <c r="E183" i="9"/>
  <c r="E182" i="9" s="1"/>
  <c r="G132" i="9"/>
  <c r="E130" i="9"/>
  <c r="F132" i="9"/>
  <c r="D200" i="9"/>
  <c r="G99" i="9"/>
  <c r="F99" i="9"/>
  <c r="G75" i="9"/>
  <c r="F75" i="9"/>
  <c r="G55" i="9"/>
  <c r="F55" i="9"/>
  <c r="G16" i="9"/>
  <c r="E15" i="9"/>
  <c r="F16" i="9"/>
  <c r="G200" i="9"/>
  <c r="F200" i="9"/>
  <c r="G199" i="9"/>
  <c r="F199" i="9"/>
  <c r="G198" i="9"/>
  <c r="F198" i="9"/>
  <c r="G61" i="9"/>
  <c r="F61" i="9"/>
  <c r="AC6" i="9"/>
  <c r="AC197" i="9" s="1"/>
  <c r="Y6" i="9"/>
  <c r="U6" i="9"/>
  <c r="U197" i="9" s="1"/>
  <c r="F187" i="8"/>
  <c r="B186" i="8"/>
  <c r="B185" i="8" s="1"/>
  <c r="Q183" i="8"/>
  <c r="Q182" i="8" s="1"/>
  <c r="V183" i="8"/>
  <c r="V182" i="8" s="1"/>
  <c r="AD183" i="8"/>
  <c r="AD182" i="8" s="1"/>
  <c r="T183" i="8"/>
  <c r="T182" i="8" s="1"/>
  <c r="X183" i="8"/>
  <c r="X182" i="8" s="1"/>
  <c r="AB183" i="8"/>
  <c r="AB182" i="8" s="1"/>
  <c r="Q156" i="8"/>
  <c r="H183" i="8"/>
  <c r="H182" i="8" s="1"/>
  <c r="J183" i="8"/>
  <c r="J182" i="8" s="1"/>
  <c r="L183" i="8"/>
  <c r="L182" i="8" s="1"/>
  <c r="N183" i="8"/>
  <c r="N182" i="8" s="1"/>
  <c r="P183" i="8"/>
  <c r="P182" i="8" s="1"/>
  <c r="C186" i="8"/>
  <c r="C185" i="8" s="1"/>
  <c r="C183" i="8" s="1"/>
  <c r="C182" i="8" s="1"/>
  <c r="B192" i="8"/>
  <c r="B191" i="8" s="1"/>
  <c r="E192" i="8"/>
  <c r="E191" i="8" s="1"/>
  <c r="G195" i="8"/>
  <c r="C10" i="8"/>
  <c r="C9" i="8" s="1"/>
  <c r="V73" i="8"/>
  <c r="E82" i="8"/>
  <c r="E81" i="8" s="1"/>
  <c r="C82" i="8"/>
  <c r="C81" i="8" s="1"/>
  <c r="E88" i="8"/>
  <c r="C88" i="8"/>
  <c r="C87" i="8" s="1"/>
  <c r="F91" i="8"/>
  <c r="B165" i="8"/>
  <c r="B164" i="8" s="1"/>
  <c r="M156" i="8"/>
  <c r="U156" i="8"/>
  <c r="AC156" i="8"/>
  <c r="D27" i="8"/>
  <c r="B62" i="8"/>
  <c r="B61" i="8" s="1"/>
  <c r="B76" i="8"/>
  <c r="B75" i="8" s="1"/>
  <c r="B82" i="8"/>
  <c r="B81" i="8" s="1"/>
  <c r="F81" i="8" s="1"/>
  <c r="B88" i="8"/>
  <c r="B87" i="8" s="1"/>
  <c r="E94" i="8"/>
  <c r="E93" i="8" s="1"/>
  <c r="C94" i="8"/>
  <c r="C93" i="8" s="1"/>
  <c r="B118" i="8"/>
  <c r="B117" i="8" s="1"/>
  <c r="B145" i="8"/>
  <c r="B151" i="8"/>
  <c r="B150" i="8" s="1"/>
  <c r="G130" i="8"/>
  <c r="B171" i="8"/>
  <c r="H27" i="8"/>
  <c r="F59" i="8"/>
  <c r="N73" i="8"/>
  <c r="AD73" i="8"/>
  <c r="K7" i="8"/>
  <c r="O7" i="8"/>
  <c r="S7" i="8"/>
  <c r="W7" i="8"/>
  <c r="AA7" i="8"/>
  <c r="AE7" i="8"/>
  <c r="J27" i="8"/>
  <c r="C56" i="8"/>
  <c r="C55" i="8" s="1"/>
  <c r="B56" i="8"/>
  <c r="B55" i="8" s="1"/>
  <c r="E56" i="8"/>
  <c r="E55" i="8" s="1"/>
  <c r="C16" i="8"/>
  <c r="C15" i="8" s="1"/>
  <c r="R27" i="8"/>
  <c r="Z27" i="8"/>
  <c r="AB27" i="8"/>
  <c r="E30" i="8"/>
  <c r="E29" i="8" s="1"/>
  <c r="C30" i="8"/>
  <c r="C29" i="8" s="1"/>
  <c r="B50" i="8"/>
  <c r="B49" i="8" s="1"/>
  <c r="B68" i="8"/>
  <c r="B67" i="8" s="1"/>
  <c r="J73" i="8"/>
  <c r="R73" i="8"/>
  <c r="Z73" i="8"/>
  <c r="B106" i="8"/>
  <c r="B105" i="8" s="1"/>
  <c r="B112" i="8"/>
  <c r="B111" i="8" s="1"/>
  <c r="M7" i="8"/>
  <c r="U7" i="8"/>
  <c r="AC7" i="8"/>
  <c r="C22" i="8"/>
  <c r="C21" i="8" s="1"/>
  <c r="B22" i="8"/>
  <c r="B21" i="8" s="1"/>
  <c r="B199" i="8"/>
  <c r="F201" i="8"/>
  <c r="I7" i="8"/>
  <c r="Q7" i="8"/>
  <c r="Y7" i="8"/>
  <c r="L47" i="8"/>
  <c r="T47" i="8"/>
  <c r="AB47" i="8"/>
  <c r="I47" i="8"/>
  <c r="K47" i="8"/>
  <c r="M47" i="8"/>
  <c r="F65" i="8"/>
  <c r="E22" i="8"/>
  <c r="E21" i="8" s="1"/>
  <c r="L27" i="8"/>
  <c r="E42" i="8"/>
  <c r="E41" i="8" s="1"/>
  <c r="C42" i="8"/>
  <c r="C41" i="8" s="1"/>
  <c r="H47" i="8"/>
  <c r="P47" i="8"/>
  <c r="X47" i="8"/>
  <c r="J47" i="8"/>
  <c r="N47" i="8"/>
  <c r="R47" i="8"/>
  <c r="V47" i="8"/>
  <c r="Z47" i="8"/>
  <c r="AD47" i="8"/>
  <c r="F53" i="8"/>
  <c r="B124" i="8"/>
  <c r="I156" i="8"/>
  <c r="Y156" i="8"/>
  <c r="H73" i="8"/>
  <c r="L73" i="8"/>
  <c r="P73" i="8"/>
  <c r="T73" i="8"/>
  <c r="X73" i="8"/>
  <c r="AB73" i="8"/>
  <c r="E100" i="8"/>
  <c r="E99" i="8" s="1"/>
  <c r="C100" i="8"/>
  <c r="C99" i="8" s="1"/>
  <c r="E106" i="8"/>
  <c r="C106" i="8"/>
  <c r="C105" i="8" s="1"/>
  <c r="E159" i="8"/>
  <c r="E158" i="8" s="1"/>
  <c r="C159" i="8"/>
  <c r="C158" i="8" s="1"/>
  <c r="F168" i="8"/>
  <c r="F174" i="8"/>
  <c r="B177" i="8"/>
  <c r="B176" i="8" s="1"/>
  <c r="G188" i="8"/>
  <c r="E199" i="8"/>
  <c r="E186" i="8"/>
  <c r="G154" i="8"/>
  <c r="J156" i="8"/>
  <c r="N156" i="8"/>
  <c r="R156" i="8"/>
  <c r="V156" i="8"/>
  <c r="Z156" i="8"/>
  <c r="AD156" i="8"/>
  <c r="K156" i="8"/>
  <c r="O156" i="8"/>
  <c r="S156" i="8"/>
  <c r="W156" i="8"/>
  <c r="AA156" i="8"/>
  <c r="C151" i="8"/>
  <c r="C150" i="8" s="1"/>
  <c r="F154" i="8"/>
  <c r="D154" i="8"/>
  <c r="D151" i="8" s="1"/>
  <c r="D150" i="8" s="1"/>
  <c r="D130" i="8" s="1"/>
  <c r="AE156" i="8"/>
  <c r="C165" i="8"/>
  <c r="C164" i="8" s="1"/>
  <c r="E165" i="8"/>
  <c r="E164" i="8" s="1"/>
  <c r="B170" i="8"/>
  <c r="C171" i="8"/>
  <c r="C170" i="8" s="1"/>
  <c r="E171" i="8"/>
  <c r="E170" i="8" s="1"/>
  <c r="C177" i="8"/>
  <c r="C176" i="8" s="1"/>
  <c r="E177" i="8"/>
  <c r="E176" i="8" s="1"/>
  <c r="B16" i="8"/>
  <c r="B15" i="8" s="1"/>
  <c r="D7" i="8"/>
  <c r="N27" i="8"/>
  <c r="V27" i="8"/>
  <c r="AD27" i="8"/>
  <c r="P27" i="8"/>
  <c r="T27" i="8"/>
  <c r="X27" i="8"/>
  <c r="F17" i="8"/>
  <c r="E16" i="8"/>
  <c r="E15" i="8" s="1"/>
  <c r="G19" i="8"/>
  <c r="F19" i="8"/>
  <c r="F79" i="8"/>
  <c r="F115" i="8"/>
  <c r="B144" i="8"/>
  <c r="F148" i="8"/>
  <c r="H7" i="8"/>
  <c r="J7" i="8"/>
  <c r="L7" i="8"/>
  <c r="N7" i="8"/>
  <c r="P7" i="8"/>
  <c r="R7" i="8"/>
  <c r="T7" i="8"/>
  <c r="T6" i="8" s="1"/>
  <c r="V7" i="8"/>
  <c r="X7" i="8"/>
  <c r="Z7" i="8"/>
  <c r="AB7" i="8"/>
  <c r="AD7" i="8"/>
  <c r="B198" i="8"/>
  <c r="E198" i="8"/>
  <c r="B200" i="8"/>
  <c r="E200" i="8"/>
  <c r="C201" i="8"/>
  <c r="I27" i="8"/>
  <c r="K27" i="8"/>
  <c r="M27" i="8"/>
  <c r="O27" i="8"/>
  <c r="Q27" i="8"/>
  <c r="S27" i="8"/>
  <c r="U27" i="8"/>
  <c r="W27" i="8"/>
  <c r="Y27" i="8"/>
  <c r="AA27" i="8"/>
  <c r="AC27" i="8"/>
  <c r="AE27" i="8"/>
  <c r="B30" i="8"/>
  <c r="B29" i="8" s="1"/>
  <c r="C36" i="8"/>
  <c r="C35" i="8" s="1"/>
  <c r="B36" i="8"/>
  <c r="B35" i="8" s="1"/>
  <c r="B42" i="8"/>
  <c r="B41" i="8" s="1"/>
  <c r="D47" i="8"/>
  <c r="C50" i="8"/>
  <c r="C49" i="8" s="1"/>
  <c r="E50" i="8"/>
  <c r="C62" i="8"/>
  <c r="C61" i="8" s="1"/>
  <c r="E62" i="8"/>
  <c r="E61" i="8" s="1"/>
  <c r="E68" i="8"/>
  <c r="C68" i="8"/>
  <c r="C67" i="8" s="1"/>
  <c r="F71" i="8"/>
  <c r="E87" i="8"/>
  <c r="F103" i="8"/>
  <c r="F109" i="8"/>
  <c r="B123" i="8"/>
  <c r="F142" i="8"/>
  <c r="I73" i="8"/>
  <c r="K73" i="8"/>
  <c r="M73" i="8"/>
  <c r="O73" i="8"/>
  <c r="Q73" i="8"/>
  <c r="S73" i="8"/>
  <c r="U73" i="8"/>
  <c r="W73" i="8"/>
  <c r="Y73" i="8"/>
  <c r="AA73" i="8"/>
  <c r="AC73" i="8"/>
  <c r="AE73" i="8"/>
  <c r="C76" i="8"/>
  <c r="C75" i="8" s="1"/>
  <c r="E76" i="8"/>
  <c r="E75" i="8" s="1"/>
  <c r="G91" i="8"/>
  <c r="F127" i="8"/>
  <c r="B94" i="8"/>
  <c r="B93" i="8" s="1"/>
  <c r="B100" i="8"/>
  <c r="B99" i="8" s="1"/>
  <c r="C112" i="8"/>
  <c r="C111" i="8" s="1"/>
  <c r="E112" i="8"/>
  <c r="E111" i="8" s="1"/>
  <c r="E118" i="8"/>
  <c r="C118" i="8"/>
  <c r="C117" i="8" s="1"/>
  <c r="F121" i="8"/>
  <c r="C124" i="8"/>
  <c r="C123" i="8" s="1"/>
  <c r="E124" i="8"/>
  <c r="E123" i="8" s="1"/>
  <c r="H130" i="8"/>
  <c r="J130" i="8"/>
  <c r="J129" i="8" s="1"/>
  <c r="L130" i="8"/>
  <c r="N130" i="8"/>
  <c r="P130" i="8"/>
  <c r="R130" i="8"/>
  <c r="R129" i="8" s="1"/>
  <c r="T130" i="8"/>
  <c r="V130" i="8"/>
  <c r="X130" i="8"/>
  <c r="Z130" i="8"/>
  <c r="Z129" i="8" s="1"/>
  <c r="AB130" i="8"/>
  <c r="AD130" i="8"/>
  <c r="B133" i="8"/>
  <c r="B132" i="8" s="1"/>
  <c r="E133" i="8"/>
  <c r="E132" i="8" s="1"/>
  <c r="C133" i="8"/>
  <c r="C132" i="8" s="1"/>
  <c r="I130" i="8"/>
  <c r="K130" i="8"/>
  <c r="M130" i="8"/>
  <c r="O130" i="8"/>
  <c r="Q130" i="8"/>
  <c r="S130" i="8"/>
  <c r="U130" i="8"/>
  <c r="U129" i="8" s="1"/>
  <c r="W130" i="8"/>
  <c r="Y130" i="8"/>
  <c r="Y129" i="8" s="1"/>
  <c r="AA130" i="8"/>
  <c r="AC130" i="8"/>
  <c r="AE130" i="8"/>
  <c r="C139" i="8"/>
  <c r="C138" i="8" s="1"/>
  <c r="E139" i="8"/>
  <c r="E138" i="8" s="1"/>
  <c r="F138" i="8" s="1"/>
  <c r="C145" i="8"/>
  <c r="C144" i="8" s="1"/>
  <c r="E145" i="8"/>
  <c r="E144" i="8" s="1"/>
  <c r="G13" i="8"/>
  <c r="F38" i="8"/>
  <c r="B10" i="8"/>
  <c r="B9" i="8" s="1"/>
  <c r="E10" i="8"/>
  <c r="E9" i="8" s="1"/>
  <c r="C198" i="8"/>
  <c r="F11" i="8"/>
  <c r="C199" i="8"/>
  <c r="F12" i="8"/>
  <c r="C200" i="8"/>
  <c r="F13" i="8"/>
  <c r="B201" i="8"/>
  <c r="E201" i="8"/>
  <c r="E36" i="8"/>
  <c r="G38" i="8"/>
  <c r="O47" i="8"/>
  <c r="Q47" i="8"/>
  <c r="S47" i="8"/>
  <c r="U47" i="8"/>
  <c r="W47" i="8"/>
  <c r="Y47" i="8"/>
  <c r="AA47" i="8"/>
  <c r="AC47" i="8"/>
  <c r="AE47" i="8"/>
  <c r="E49" i="8"/>
  <c r="G71" i="8"/>
  <c r="G103" i="8"/>
  <c r="G109" i="8"/>
  <c r="G121" i="8"/>
  <c r="F136" i="8"/>
  <c r="E185" i="8"/>
  <c r="D103" i="8"/>
  <c r="G136" i="8"/>
  <c r="E151" i="8"/>
  <c r="H156" i="8"/>
  <c r="L156" i="8"/>
  <c r="P156" i="8"/>
  <c r="T156" i="8"/>
  <c r="X156" i="8"/>
  <c r="AB156" i="8"/>
  <c r="B159" i="8"/>
  <c r="B158" i="8" s="1"/>
  <c r="F162" i="8"/>
  <c r="F176" i="8"/>
  <c r="F180" i="8"/>
  <c r="D180" i="8"/>
  <c r="D177" i="8" s="1"/>
  <c r="D176" i="8" s="1"/>
  <c r="D156" i="8" s="1"/>
  <c r="G187" i="8"/>
  <c r="F188" i="8"/>
  <c r="F195" i="8"/>
  <c r="D195" i="8"/>
  <c r="D192" i="8" s="1"/>
  <c r="D191" i="8" s="1"/>
  <c r="D183" i="8" s="1"/>
  <c r="D182" i="8" s="1"/>
  <c r="R200" i="6"/>
  <c r="H200" i="6"/>
  <c r="J200" i="6"/>
  <c r="L200" i="6"/>
  <c r="N200" i="6"/>
  <c r="P200" i="6"/>
  <c r="C121" i="6"/>
  <c r="C115" i="6"/>
  <c r="C127" i="6"/>
  <c r="E128" i="6"/>
  <c r="C128" i="6"/>
  <c r="B128" i="6"/>
  <c r="E127" i="6"/>
  <c r="B127" i="6"/>
  <c r="E126" i="6"/>
  <c r="C126" i="6"/>
  <c r="B126" i="6"/>
  <c r="B124" i="6" s="1"/>
  <c r="B123" i="6" s="1"/>
  <c r="E125" i="6"/>
  <c r="C125" i="6"/>
  <c r="C124" i="6" s="1"/>
  <c r="C123" i="6" s="1"/>
  <c r="B125" i="6"/>
  <c r="AE124" i="6"/>
  <c r="AD124" i="6"/>
  <c r="AD123" i="6" s="1"/>
  <c r="AC124" i="6"/>
  <c r="AC123" i="6" s="1"/>
  <c r="AB124" i="6"/>
  <c r="AA124" i="6"/>
  <c r="Z124" i="6"/>
  <c r="Z123" i="6" s="1"/>
  <c r="Y124" i="6"/>
  <c r="Y123" i="6" s="1"/>
  <c r="X124" i="6"/>
  <c r="W124" i="6"/>
  <c r="V124" i="6"/>
  <c r="V123" i="6" s="1"/>
  <c r="U124" i="6"/>
  <c r="U123" i="6" s="1"/>
  <c r="T124" i="6"/>
  <c r="S124" i="6"/>
  <c r="R124" i="6"/>
  <c r="R123" i="6" s="1"/>
  <c r="Q124" i="6"/>
  <c r="Q123" i="6" s="1"/>
  <c r="P124" i="6"/>
  <c r="P123" i="6" s="1"/>
  <c r="O124" i="6"/>
  <c r="O123" i="6" s="1"/>
  <c r="N124" i="6"/>
  <c r="N123" i="6" s="1"/>
  <c r="M124" i="6"/>
  <c r="M123" i="6" s="1"/>
  <c r="L124" i="6"/>
  <c r="K124" i="6"/>
  <c r="K123" i="6" s="1"/>
  <c r="J124" i="6"/>
  <c r="J123" i="6" s="1"/>
  <c r="I124" i="6"/>
  <c r="I123" i="6" s="1"/>
  <c r="H124" i="6"/>
  <c r="D124" i="6"/>
  <c r="D123" i="6" s="1"/>
  <c r="AE123" i="6"/>
  <c r="AB123" i="6"/>
  <c r="AA123" i="6"/>
  <c r="X123" i="6"/>
  <c r="W123" i="6"/>
  <c r="T123" i="6"/>
  <c r="S123" i="6"/>
  <c r="L123" i="6"/>
  <c r="H123" i="6"/>
  <c r="F9" i="9" l="1"/>
  <c r="G9" i="9"/>
  <c r="Z197" i="9"/>
  <c r="E156" i="9"/>
  <c r="E129" i="9" s="1"/>
  <c r="G176" i="9"/>
  <c r="G170" i="9"/>
  <c r="F170" i="9"/>
  <c r="F123" i="9"/>
  <c r="G117" i="9"/>
  <c r="Y197" i="9"/>
  <c r="G129" i="9"/>
  <c r="C6" i="9"/>
  <c r="F183" i="9"/>
  <c r="F182" i="9" s="1"/>
  <c r="Q197" i="9"/>
  <c r="E124" i="6"/>
  <c r="F127" i="6"/>
  <c r="D197" i="9"/>
  <c r="R197" i="9"/>
  <c r="B183" i="8"/>
  <c r="B182" i="8" s="1"/>
  <c r="K197" i="9"/>
  <c r="AE197" i="9"/>
  <c r="I197" i="9"/>
  <c r="B6" i="9"/>
  <c r="G87" i="9"/>
  <c r="S197" i="9"/>
  <c r="AA197" i="9"/>
  <c r="B129" i="9"/>
  <c r="B197" i="9" s="1"/>
  <c r="E73" i="9"/>
  <c r="G73" i="9" s="1"/>
  <c r="L197" i="9"/>
  <c r="G15" i="9"/>
  <c r="F15" i="9"/>
  <c r="E7" i="9"/>
  <c r="F47" i="9"/>
  <c r="G47" i="9"/>
  <c r="G35" i="9"/>
  <c r="F35" i="9"/>
  <c r="E27" i="9"/>
  <c r="F130" i="9"/>
  <c r="F191" i="8"/>
  <c r="F192" i="8"/>
  <c r="G191" i="8"/>
  <c r="G183" i="8" s="1"/>
  <c r="G182" i="8" s="1"/>
  <c r="Q129" i="8"/>
  <c r="G144" i="8"/>
  <c r="AA129" i="8"/>
  <c r="S129" i="8"/>
  <c r="K129" i="8"/>
  <c r="G158" i="8"/>
  <c r="F62" i="8"/>
  <c r="F50" i="8"/>
  <c r="F87" i="8"/>
  <c r="F88" i="8"/>
  <c r="C7" i="8"/>
  <c r="G68" i="8"/>
  <c r="H6" i="8"/>
  <c r="I6" i="8"/>
  <c r="C27" i="8"/>
  <c r="AB6" i="8"/>
  <c r="X6" i="8"/>
  <c r="P6" i="8"/>
  <c r="L6" i="8"/>
  <c r="G192" i="8"/>
  <c r="G88" i="8"/>
  <c r="F76" i="8"/>
  <c r="G186" i="8"/>
  <c r="F199" i="8"/>
  <c r="G176" i="8"/>
  <c r="AB129" i="8"/>
  <c r="AB197" i="8" s="1"/>
  <c r="T129" i="8"/>
  <c r="T197" i="8" s="1"/>
  <c r="L129" i="8"/>
  <c r="F139" i="8"/>
  <c r="B73" i="8"/>
  <c r="F112" i="8"/>
  <c r="F56" i="8"/>
  <c r="AC129" i="8"/>
  <c r="M129" i="8"/>
  <c r="I129" i="8"/>
  <c r="AD129" i="8"/>
  <c r="V129" i="8"/>
  <c r="N129" i="8"/>
  <c r="N6" i="8"/>
  <c r="G164" i="8"/>
  <c r="E156" i="8"/>
  <c r="G170" i="8"/>
  <c r="F171" i="8"/>
  <c r="G138" i="8"/>
  <c r="F15" i="8"/>
  <c r="G106" i="8"/>
  <c r="B47" i="8"/>
  <c r="AE129" i="8"/>
  <c r="W129" i="8"/>
  <c r="O129" i="8"/>
  <c r="X129" i="8"/>
  <c r="X197" i="8" s="1"/>
  <c r="P129" i="8"/>
  <c r="H129" i="8"/>
  <c r="H197" i="8" s="1"/>
  <c r="E105" i="8"/>
  <c r="F105" i="8" s="1"/>
  <c r="AA6" i="8"/>
  <c r="AA197" i="8" s="1"/>
  <c r="S6" i="8"/>
  <c r="G199" i="8"/>
  <c r="B7" i="8"/>
  <c r="G15" i="8"/>
  <c r="F16" i="8"/>
  <c r="M6" i="8"/>
  <c r="F200" i="8"/>
  <c r="AD6" i="8"/>
  <c r="G200" i="8"/>
  <c r="G198" i="8"/>
  <c r="K6" i="8"/>
  <c r="F99" i="8"/>
  <c r="G123" i="8"/>
  <c r="G118" i="8"/>
  <c r="F198" i="8"/>
  <c r="AE6" i="8"/>
  <c r="W6" i="8"/>
  <c r="O6" i="8"/>
  <c r="F177" i="8"/>
  <c r="B156" i="8"/>
  <c r="P197" i="8"/>
  <c r="F186" i="8"/>
  <c r="G133" i="8"/>
  <c r="G100" i="8"/>
  <c r="F164" i="8"/>
  <c r="F106" i="8"/>
  <c r="E67" i="8"/>
  <c r="F67" i="8" s="1"/>
  <c r="E7" i="8"/>
  <c r="E117" i="8"/>
  <c r="G117" i="8" s="1"/>
  <c r="G16" i="8"/>
  <c r="Z6" i="8"/>
  <c r="Z197" i="8" s="1"/>
  <c r="R6" i="8"/>
  <c r="R197" i="8" s="1"/>
  <c r="J6" i="8"/>
  <c r="J197" i="8" s="1"/>
  <c r="C156" i="8"/>
  <c r="F159" i="8"/>
  <c r="F165" i="8"/>
  <c r="F170" i="8"/>
  <c r="F133" i="8"/>
  <c r="G99" i="8"/>
  <c r="G87" i="8"/>
  <c r="F68" i="8"/>
  <c r="AC6" i="8"/>
  <c r="Y6" i="8"/>
  <c r="Y197" i="8" s="1"/>
  <c r="U6" i="8"/>
  <c r="U197" i="8" s="1"/>
  <c r="Q6" i="8"/>
  <c r="F118" i="8"/>
  <c r="C130" i="8"/>
  <c r="B130" i="8"/>
  <c r="F124" i="8"/>
  <c r="F100" i="8"/>
  <c r="B27" i="8"/>
  <c r="V6" i="8"/>
  <c r="F145" i="8"/>
  <c r="C73" i="8"/>
  <c r="F123" i="8"/>
  <c r="C47" i="8"/>
  <c r="F144" i="8"/>
  <c r="D200" i="8"/>
  <c r="D100" i="8"/>
  <c r="D99" i="8" s="1"/>
  <c r="D73" i="8" s="1"/>
  <c r="D6" i="8" s="1"/>
  <c r="G132" i="8"/>
  <c r="F132" i="8"/>
  <c r="F156" i="8"/>
  <c r="G61" i="8"/>
  <c r="F61" i="8"/>
  <c r="S197" i="8"/>
  <c r="G151" i="8"/>
  <c r="E150" i="8"/>
  <c r="F151" i="8"/>
  <c r="F185" i="8"/>
  <c r="F183" i="8" s="1"/>
  <c r="F182" i="8" s="1"/>
  <c r="E183" i="8"/>
  <c r="E182" i="8" s="1"/>
  <c r="F158" i="8"/>
  <c r="D129" i="8"/>
  <c r="G105" i="8"/>
  <c r="F49" i="8"/>
  <c r="F36" i="8"/>
  <c r="E35" i="8"/>
  <c r="G36" i="8"/>
  <c r="G111" i="8"/>
  <c r="F111" i="8"/>
  <c r="G75" i="8"/>
  <c r="F75" i="8"/>
  <c r="G55" i="8"/>
  <c r="F55" i="8"/>
  <c r="E123" i="6"/>
  <c r="F124" i="6"/>
  <c r="G156" i="9" l="1"/>
  <c r="F156" i="9"/>
  <c r="F129" i="9"/>
  <c r="C197" i="9"/>
  <c r="F73" i="9"/>
  <c r="G7" i="9"/>
  <c r="E6" i="9"/>
  <c r="F7" i="9"/>
  <c r="G27" i="9"/>
  <c r="F27" i="9"/>
  <c r="Q197" i="8"/>
  <c r="C129" i="8"/>
  <c r="K197" i="8"/>
  <c r="AE197" i="8"/>
  <c r="AD197" i="8"/>
  <c r="M197" i="8"/>
  <c r="O197" i="8"/>
  <c r="N197" i="8"/>
  <c r="C6" i="8"/>
  <c r="I197" i="8"/>
  <c r="B6" i="8"/>
  <c r="F7" i="8"/>
  <c r="L197" i="8"/>
  <c r="G7" i="8"/>
  <c r="V197" i="8"/>
  <c r="G156" i="8"/>
  <c r="B129" i="8"/>
  <c r="AC197" i="8"/>
  <c r="W197" i="8"/>
  <c r="G67" i="8"/>
  <c r="F117" i="8"/>
  <c r="E73" i="8"/>
  <c r="F73" i="8" s="1"/>
  <c r="B197" i="8"/>
  <c r="E47" i="8"/>
  <c r="G47" i="8" s="1"/>
  <c r="D197" i="8"/>
  <c r="G150" i="8"/>
  <c r="F150" i="8"/>
  <c r="E130" i="8"/>
  <c r="F35" i="8"/>
  <c r="G35" i="8"/>
  <c r="E27" i="8"/>
  <c r="G123" i="6"/>
  <c r="F123" i="6"/>
  <c r="C154" i="6"/>
  <c r="C195" i="6"/>
  <c r="C189" i="6"/>
  <c r="C190" i="6"/>
  <c r="C188" i="6"/>
  <c r="C187" i="6"/>
  <c r="E187" i="6"/>
  <c r="C91" i="6"/>
  <c r="C120" i="6"/>
  <c r="C122" i="6"/>
  <c r="C119" i="6"/>
  <c r="C12" i="6"/>
  <c r="C11" i="6"/>
  <c r="C13" i="6"/>
  <c r="C19" i="6"/>
  <c r="C38" i="6"/>
  <c r="C26" i="6"/>
  <c r="C25" i="6"/>
  <c r="C24" i="6"/>
  <c r="C23" i="6"/>
  <c r="C32" i="6"/>
  <c r="C31" i="6"/>
  <c r="C34" i="6"/>
  <c r="C33" i="6"/>
  <c r="P139" i="6"/>
  <c r="B188" i="6"/>
  <c r="C103" i="6"/>
  <c r="C108" i="6"/>
  <c r="C109" i="6"/>
  <c r="C110" i="6"/>
  <c r="C107" i="6"/>
  <c r="C114" i="6"/>
  <c r="C116" i="6"/>
  <c r="C113" i="6"/>
  <c r="E197" i="9" l="1"/>
  <c r="G6" i="9"/>
  <c r="F6" i="9"/>
  <c r="C197" i="8"/>
  <c r="G73" i="8"/>
  <c r="F47" i="8"/>
  <c r="F27" i="8"/>
  <c r="G27" i="8"/>
  <c r="E6" i="8"/>
  <c r="E129" i="8"/>
  <c r="F130" i="8"/>
  <c r="B65" i="6"/>
  <c r="G197" i="9" l="1"/>
  <c r="F197" i="9"/>
  <c r="G129" i="8"/>
  <c r="F129" i="8"/>
  <c r="E197" i="8"/>
  <c r="F6" i="8"/>
  <c r="G6" i="8"/>
  <c r="L192" i="6"/>
  <c r="L191" i="6" s="1"/>
  <c r="C90" i="6"/>
  <c r="C92" i="6"/>
  <c r="C89" i="6"/>
  <c r="C84" i="6"/>
  <c r="C85" i="6"/>
  <c r="C86" i="6"/>
  <c r="C83" i="6"/>
  <c r="C78" i="6"/>
  <c r="C79" i="6"/>
  <c r="C80" i="6"/>
  <c r="C77" i="6"/>
  <c r="C96" i="6"/>
  <c r="C97" i="6"/>
  <c r="C98" i="6"/>
  <c r="C95" i="6"/>
  <c r="C102" i="6"/>
  <c r="C104" i="6"/>
  <c r="C101" i="6"/>
  <c r="C143" i="6"/>
  <c r="C142" i="6"/>
  <c r="C141" i="6"/>
  <c r="C140" i="6"/>
  <c r="C147" i="6"/>
  <c r="C148" i="6"/>
  <c r="C149" i="6"/>
  <c r="C146" i="6"/>
  <c r="C155" i="6"/>
  <c r="C153" i="6"/>
  <c r="C152" i="6"/>
  <c r="C163" i="6"/>
  <c r="C162" i="6"/>
  <c r="C161" i="6"/>
  <c r="C160" i="6"/>
  <c r="C169" i="6"/>
  <c r="C167" i="6"/>
  <c r="C166" i="6"/>
  <c r="C173" i="6"/>
  <c r="C174" i="6"/>
  <c r="C175" i="6"/>
  <c r="C172" i="6"/>
  <c r="C181" i="6"/>
  <c r="C179" i="6"/>
  <c r="C178" i="6"/>
  <c r="C168" i="6"/>
  <c r="C180" i="6"/>
  <c r="E180" i="6"/>
  <c r="D180" i="6" s="1"/>
  <c r="E181" i="6"/>
  <c r="C71" i="6"/>
  <c r="C65" i="6"/>
  <c r="C59" i="6"/>
  <c r="C54" i="6"/>
  <c r="C53" i="6"/>
  <c r="E19" i="6"/>
  <c r="E20" i="6"/>
  <c r="AE201" i="6"/>
  <c r="AD201" i="6"/>
  <c r="AC201" i="6"/>
  <c r="AB201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D201" i="6"/>
  <c r="AE200" i="6"/>
  <c r="AD200" i="6"/>
  <c r="AC200" i="6"/>
  <c r="AB200" i="6"/>
  <c r="AA200" i="6"/>
  <c r="Z200" i="6"/>
  <c r="Y200" i="6"/>
  <c r="X200" i="6"/>
  <c r="W200" i="6"/>
  <c r="V200" i="6"/>
  <c r="U200" i="6"/>
  <c r="T200" i="6"/>
  <c r="S200" i="6"/>
  <c r="Q200" i="6"/>
  <c r="O200" i="6"/>
  <c r="M200" i="6"/>
  <c r="K200" i="6"/>
  <c r="I200" i="6"/>
  <c r="AE199" i="6"/>
  <c r="AD199" i="6"/>
  <c r="AC199" i="6"/>
  <c r="AB199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D199" i="6"/>
  <c r="AE198" i="6"/>
  <c r="AD198" i="6"/>
  <c r="AC198" i="6"/>
  <c r="AB198" i="6"/>
  <c r="AA198" i="6"/>
  <c r="Z198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D198" i="6"/>
  <c r="E196" i="6"/>
  <c r="C196" i="6"/>
  <c r="B196" i="6"/>
  <c r="E195" i="6"/>
  <c r="D195" i="6" s="1"/>
  <c r="D192" i="6" s="1"/>
  <c r="D191" i="6" s="1"/>
  <c r="B195" i="6"/>
  <c r="E194" i="6"/>
  <c r="C194" i="6"/>
  <c r="B194" i="6"/>
  <c r="E193" i="6"/>
  <c r="C193" i="6"/>
  <c r="B193" i="6"/>
  <c r="AE192" i="6"/>
  <c r="AE191" i="6" s="1"/>
  <c r="AD192" i="6"/>
  <c r="AD191" i="6" s="1"/>
  <c r="AC192" i="6"/>
  <c r="AC191" i="6" s="1"/>
  <c r="AB192" i="6"/>
  <c r="AB191" i="6" s="1"/>
  <c r="AA192" i="6"/>
  <c r="AA191" i="6" s="1"/>
  <c r="Z192" i="6"/>
  <c r="Z191" i="6" s="1"/>
  <c r="Y192" i="6"/>
  <c r="Y191" i="6" s="1"/>
  <c r="X192" i="6"/>
  <c r="X191" i="6" s="1"/>
  <c r="W192" i="6"/>
  <c r="W191" i="6" s="1"/>
  <c r="V192" i="6"/>
  <c r="V191" i="6" s="1"/>
  <c r="U192" i="6"/>
  <c r="U191" i="6" s="1"/>
  <c r="T192" i="6"/>
  <c r="T191" i="6" s="1"/>
  <c r="S192" i="6"/>
  <c r="S191" i="6" s="1"/>
  <c r="R192" i="6"/>
  <c r="R191" i="6" s="1"/>
  <c r="Q192" i="6"/>
  <c r="Q191" i="6" s="1"/>
  <c r="P192" i="6"/>
  <c r="P191" i="6" s="1"/>
  <c r="O192" i="6"/>
  <c r="O191" i="6" s="1"/>
  <c r="N192" i="6"/>
  <c r="N191" i="6" s="1"/>
  <c r="M192" i="6"/>
  <c r="M191" i="6" s="1"/>
  <c r="K192" i="6"/>
  <c r="K191" i="6" s="1"/>
  <c r="J192" i="6"/>
  <c r="J191" i="6" s="1"/>
  <c r="I192" i="6"/>
  <c r="I191" i="6" s="1"/>
  <c r="H192" i="6"/>
  <c r="H191" i="6" s="1"/>
  <c r="E190" i="6"/>
  <c r="B190" i="6"/>
  <c r="E189" i="6"/>
  <c r="B189" i="6"/>
  <c r="E188" i="6"/>
  <c r="G185" i="6" s="1"/>
  <c r="B187" i="6"/>
  <c r="AE186" i="6"/>
  <c r="AE185" i="6" s="1"/>
  <c r="AD186" i="6"/>
  <c r="AD185" i="6" s="1"/>
  <c r="AC186" i="6"/>
  <c r="AC185" i="6" s="1"/>
  <c r="AB186" i="6"/>
  <c r="AB185" i="6" s="1"/>
  <c r="AA186" i="6"/>
  <c r="AA185" i="6" s="1"/>
  <c r="AA183" i="6" s="1"/>
  <c r="AA182" i="6" s="1"/>
  <c r="Z186" i="6"/>
  <c r="Z185" i="6" s="1"/>
  <c r="Y186" i="6"/>
  <c r="Y185" i="6" s="1"/>
  <c r="X186" i="6"/>
  <c r="X185" i="6" s="1"/>
  <c r="W186" i="6"/>
  <c r="W185" i="6" s="1"/>
  <c r="W183" i="6" s="1"/>
  <c r="W182" i="6" s="1"/>
  <c r="V186" i="6"/>
  <c r="V185" i="6" s="1"/>
  <c r="U186" i="6"/>
  <c r="U185" i="6" s="1"/>
  <c r="T186" i="6"/>
  <c r="T185" i="6" s="1"/>
  <c r="S186" i="6"/>
  <c r="S185" i="6" s="1"/>
  <c r="S183" i="6" s="1"/>
  <c r="S182" i="6" s="1"/>
  <c r="R186" i="6"/>
  <c r="R185" i="6" s="1"/>
  <c r="Q186" i="6"/>
  <c r="Q185" i="6" s="1"/>
  <c r="Q183" i="6" s="1"/>
  <c r="Q182" i="6" s="1"/>
  <c r="P186" i="6"/>
  <c r="P185" i="6" s="1"/>
  <c r="O186" i="6"/>
  <c r="O185" i="6" s="1"/>
  <c r="N186" i="6"/>
  <c r="N185" i="6" s="1"/>
  <c r="M186" i="6"/>
  <c r="M185" i="6" s="1"/>
  <c r="L186" i="6"/>
  <c r="L185" i="6" s="1"/>
  <c r="K186" i="6"/>
  <c r="K185" i="6" s="1"/>
  <c r="K183" i="6" s="1"/>
  <c r="K182" i="6" s="1"/>
  <c r="J186" i="6"/>
  <c r="J185" i="6" s="1"/>
  <c r="I186" i="6"/>
  <c r="I185" i="6" s="1"/>
  <c r="H186" i="6"/>
  <c r="H185" i="6" s="1"/>
  <c r="D186" i="6"/>
  <c r="D185" i="6" s="1"/>
  <c r="B181" i="6"/>
  <c r="B180" i="6"/>
  <c r="E179" i="6"/>
  <c r="B179" i="6"/>
  <c r="E178" i="6"/>
  <c r="B178" i="6"/>
  <c r="AE177" i="6"/>
  <c r="AE176" i="6" s="1"/>
  <c r="AD177" i="6"/>
  <c r="AD176" i="6" s="1"/>
  <c r="AC177" i="6"/>
  <c r="AC176" i="6" s="1"/>
  <c r="AB177" i="6"/>
  <c r="AB176" i="6" s="1"/>
  <c r="AA177" i="6"/>
  <c r="AA176" i="6" s="1"/>
  <c r="Z177" i="6"/>
  <c r="Z176" i="6" s="1"/>
  <c r="Y177" i="6"/>
  <c r="Y176" i="6" s="1"/>
  <c r="X177" i="6"/>
  <c r="X176" i="6" s="1"/>
  <c r="W177" i="6"/>
  <c r="W176" i="6" s="1"/>
  <c r="V177" i="6"/>
  <c r="V176" i="6" s="1"/>
  <c r="U177" i="6"/>
  <c r="U176" i="6" s="1"/>
  <c r="T177" i="6"/>
  <c r="T176" i="6" s="1"/>
  <c r="S177" i="6"/>
  <c r="S176" i="6" s="1"/>
  <c r="R177" i="6"/>
  <c r="R176" i="6" s="1"/>
  <c r="Q177" i="6"/>
  <c r="Q176" i="6" s="1"/>
  <c r="P177" i="6"/>
  <c r="P176" i="6" s="1"/>
  <c r="O177" i="6"/>
  <c r="O176" i="6" s="1"/>
  <c r="N177" i="6"/>
  <c r="N176" i="6" s="1"/>
  <c r="M177" i="6"/>
  <c r="M176" i="6" s="1"/>
  <c r="L177" i="6"/>
  <c r="L176" i="6" s="1"/>
  <c r="K177" i="6"/>
  <c r="K176" i="6" s="1"/>
  <c r="J177" i="6"/>
  <c r="J176" i="6" s="1"/>
  <c r="I177" i="6"/>
  <c r="I176" i="6" s="1"/>
  <c r="H177" i="6"/>
  <c r="H176" i="6" s="1"/>
  <c r="E175" i="6"/>
  <c r="B175" i="6"/>
  <c r="E174" i="6"/>
  <c r="B174" i="6"/>
  <c r="E173" i="6"/>
  <c r="B173" i="6"/>
  <c r="E172" i="6"/>
  <c r="B172" i="6"/>
  <c r="AE171" i="6"/>
  <c r="AE170" i="6" s="1"/>
  <c r="AD171" i="6"/>
  <c r="AC171" i="6"/>
  <c r="AC170" i="6" s="1"/>
  <c r="AB171" i="6"/>
  <c r="AB170" i="6" s="1"/>
  <c r="AA171" i="6"/>
  <c r="AA170" i="6" s="1"/>
  <c r="Z171" i="6"/>
  <c r="Z170" i="6" s="1"/>
  <c r="Y171" i="6"/>
  <c r="Y170" i="6" s="1"/>
  <c r="X171" i="6"/>
  <c r="X170" i="6" s="1"/>
  <c r="W171" i="6"/>
  <c r="W170" i="6" s="1"/>
  <c r="V171" i="6"/>
  <c r="V170" i="6" s="1"/>
  <c r="U171" i="6"/>
  <c r="U170" i="6" s="1"/>
  <c r="T171" i="6"/>
  <c r="T170" i="6" s="1"/>
  <c r="S171" i="6"/>
  <c r="S170" i="6" s="1"/>
  <c r="R171" i="6"/>
  <c r="R170" i="6" s="1"/>
  <c r="Q171" i="6"/>
  <c r="Q170" i="6" s="1"/>
  <c r="P171" i="6"/>
  <c r="O171" i="6"/>
  <c r="O170" i="6" s="1"/>
  <c r="N171" i="6"/>
  <c r="N170" i="6" s="1"/>
  <c r="M171" i="6"/>
  <c r="M170" i="6" s="1"/>
  <c r="L171" i="6"/>
  <c r="L170" i="6" s="1"/>
  <c r="K171" i="6"/>
  <c r="K170" i="6" s="1"/>
  <c r="J171" i="6"/>
  <c r="J170" i="6" s="1"/>
  <c r="I171" i="6"/>
  <c r="I170" i="6" s="1"/>
  <c r="H171" i="6"/>
  <c r="H170" i="6" s="1"/>
  <c r="D171" i="6"/>
  <c r="AD170" i="6"/>
  <c r="P170" i="6"/>
  <c r="D170" i="6"/>
  <c r="E169" i="6"/>
  <c r="B169" i="6"/>
  <c r="E168" i="6"/>
  <c r="B168" i="6"/>
  <c r="E167" i="6"/>
  <c r="B167" i="6"/>
  <c r="E166" i="6"/>
  <c r="B166" i="6"/>
  <c r="AE165" i="6"/>
  <c r="AE164" i="6" s="1"/>
  <c r="AD165" i="6"/>
  <c r="AC165" i="6"/>
  <c r="AC164" i="6" s="1"/>
  <c r="AB165" i="6"/>
  <c r="AB164" i="6" s="1"/>
  <c r="AA165" i="6"/>
  <c r="AA164" i="6" s="1"/>
  <c r="Z165" i="6"/>
  <c r="Z164" i="6" s="1"/>
  <c r="Y165" i="6"/>
  <c r="Y164" i="6" s="1"/>
  <c r="X165" i="6"/>
  <c r="X164" i="6" s="1"/>
  <c r="W165" i="6"/>
  <c r="W164" i="6" s="1"/>
  <c r="V165" i="6"/>
  <c r="V164" i="6" s="1"/>
  <c r="U165" i="6"/>
  <c r="U164" i="6" s="1"/>
  <c r="T165" i="6"/>
  <c r="T164" i="6" s="1"/>
  <c r="S165" i="6"/>
  <c r="S164" i="6" s="1"/>
  <c r="R165" i="6"/>
  <c r="R164" i="6" s="1"/>
  <c r="Q165" i="6"/>
  <c r="Q164" i="6" s="1"/>
  <c r="P165" i="6"/>
  <c r="P164" i="6" s="1"/>
  <c r="O165" i="6"/>
  <c r="O164" i="6" s="1"/>
  <c r="N165" i="6"/>
  <c r="N164" i="6" s="1"/>
  <c r="M165" i="6"/>
  <c r="M164" i="6" s="1"/>
  <c r="L165" i="6"/>
  <c r="L164" i="6" s="1"/>
  <c r="K165" i="6"/>
  <c r="K164" i="6" s="1"/>
  <c r="J165" i="6"/>
  <c r="J164" i="6" s="1"/>
  <c r="I165" i="6"/>
  <c r="I164" i="6" s="1"/>
  <c r="H165" i="6"/>
  <c r="H164" i="6" s="1"/>
  <c r="D165" i="6"/>
  <c r="D164" i="6" s="1"/>
  <c r="AD164" i="6"/>
  <c r="E163" i="6"/>
  <c r="B163" i="6"/>
  <c r="E162" i="6"/>
  <c r="B162" i="6"/>
  <c r="E161" i="6"/>
  <c r="B161" i="6"/>
  <c r="E160" i="6"/>
  <c r="B160" i="6"/>
  <c r="AE159" i="6"/>
  <c r="AE158" i="6" s="1"/>
  <c r="AD159" i="6"/>
  <c r="AC159" i="6"/>
  <c r="AC158" i="6" s="1"/>
  <c r="AB159" i="6"/>
  <c r="AB158" i="6" s="1"/>
  <c r="AA159" i="6"/>
  <c r="AA158" i="6" s="1"/>
  <c r="Z159" i="6"/>
  <c r="Z158" i="6" s="1"/>
  <c r="Y159" i="6"/>
  <c r="Y158" i="6" s="1"/>
  <c r="X159" i="6"/>
  <c r="X158" i="6" s="1"/>
  <c r="W159" i="6"/>
  <c r="W158" i="6" s="1"/>
  <c r="V159" i="6"/>
  <c r="V158" i="6" s="1"/>
  <c r="U159" i="6"/>
  <c r="U158" i="6" s="1"/>
  <c r="T159" i="6"/>
  <c r="T158" i="6" s="1"/>
  <c r="S159" i="6"/>
  <c r="S158" i="6" s="1"/>
  <c r="R159" i="6"/>
  <c r="R158" i="6" s="1"/>
  <c r="Q159" i="6"/>
  <c r="Q158" i="6" s="1"/>
  <c r="P159" i="6"/>
  <c r="P158" i="6" s="1"/>
  <c r="O159" i="6"/>
  <c r="O158" i="6" s="1"/>
  <c r="N159" i="6"/>
  <c r="N158" i="6" s="1"/>
  <c r="M159" i="6"/>
  <c r="M158" i="6" s="1"/>
  <c r="L159" i="6"/>
  <c r="L158" i="6" s="1"/>
  <c r="K159" i="6"/>
  <c r="K158" i="6" s="1"/>
  <c r="J159" i="6"/>
  <c r="J158" i="6" s="1"/>
  <c r="I159" i="6"/>
  <c r="I158" i="6" s="1"/>
  <c r="H159" i="6"/>
  <c r="H158" i="6" s="1"/>
  <c r="D159" i="6"/>
  <c r="D158" i="6" s="1"/>
  <c r="AD158" i="6"/>
  <c r="E155" i="6"/>
  <c r="B155" i="6"/>
  <c r="E154" i="6"/>
  <c r="B154" i="6"/>
  <c r="E153" i="6"/>
  <c r="B153" i="6"/>
  <c r="E152" i="6"/>
  <c r="B152" i="6"/>
  <c r="AE151" i="6"/>
  <c r="AE150" i="6" s="1"/>
  <c r="AD151" i="6"/>
  <c r="AD150" i="6" s="1"/>
  <c r="AC151" i="6"/>
  <c r="AB151" i="6"/>
  <c r="AB150" i="6" s="1"/>
  <c r="AA151" i="6"/>
  <c r="AA150" i="6" s="1"/>
  <c r="Z151" i="6"/>
  <c r="Z150" i="6" s="1"/>
  <c r="Y151" i="6"/>
  <c r="Y150" i="6" s="1"/>
  <c r="X151" i="6"/>
  <c r="X150" i="6" s="1"/>
  <c r="W151" i="6"/>
  <c r="W150" i="6" s="1"/>
  <c r="V151" i="6"/>
  <c r="V150" i="6" s="1"/>
  <c r="U151" i="6"/>
  <c r="U150" i="6" s="1"/>
  <c r="T151" i="6"/>
  <c r="T150" i="6" s="1"/>
  <c r="S151" i="6"/>
  <c r="S150" i="6" s="1"/>
  <c r="R151" i="6"/>
  <c r="R150" i="6" s="1"/>
  <c r="Q151" i="6"/>
  <c r="Q150" i="6" s="1"/>
  <c r="P151" i="6"/>
  <c r="P150" i="6" s="1"/>
  <c r="O151" i="6"/>
  <c r="O150" i="6" s="1"/>
  <c r="N151" i="6"/>
  <c r="N150" i="6" s="1"/>
  <c r="M151" i="6"/>
  <c r="M150" i="6" s="1"/>
  <c r="L151" i="6"/>
  <c r="L150" i="6" s="1"/>
  <c r="K151" i="6"/>
  <c r="K150" i="6" s="1"/>
  <c r="J151" i="6"/>
  <c r="J150" i="6" s="1"/>
  <c r="I151" i="6"/>
  <c r="I150" i="6" s="1"/>
  <c r="H151" i="6"/>
  <c r="H150" i="6" s="1"/>
  <c r="AC150" i="6"/>
  <c r="E149" i="6"/>
  <c r="B149" i="6"/>
  <c r="E148" i="6"/>
  <c r="B148" i="6"/>
  <c r="E147" i="6"/>
  <c r="B147" i="6"/>
  <c r="E146" i="6"/>
  <c r="B146" i="6"/>
  <c r="B145" i="6" s="1"/>
  <c r="B144" i="6" s="1"/>
  <c r="AE145" i="6"/>
  <c r="AE144" i="6" s="1"/>
  <c r="AD145" i="6"/>
  <c r="AC145" i="6"/>
  <c r="AC144" i="6" s="1"/>
  <c r="AB145" i="6"/>
  <c r="AB144" i="6" s="1"/>
  <c r="AA145" i="6"/>
  <c r="AA144" i="6" s="1"/>
  <c r="Z145" i="6"/>
  <c r="Z144" i="6" s="1"/>
  <c r="Y145" i="6"/>
  <c r="Y144" i="6" s="1"/>
  <c r="X145" i="6"/>
  <c r="X144" i="6" s="1"/>
  <c r="W145" i="6"/>
  <c r="W144" i="6" s="1"/>
  <c r="V145" i="6"/>
  <c r="V144" i="6" s="1"/>
  <c r="U145" i="6"/>
  <c r="U144" i="6" s="1"/>
  <c r="T145" i="6"/>
  <c r="T144" i="6" s="1"/>
  <c r="S145" i="6"/>
  <c r="S144" i="6" s="1"/>
  <c r="R145" i="6"/>
  <c r="R144" i="6" s="1"/>
  <c r="Q145" i="6"/>
  <c r="Q144" i="6" s="1"/>
  <c r="P145" i="6"/>
  <c r="P144" i="6" s="1"/>
  <c r="O145" i="6"/>
  <c r="O144" i="6" s="1"/>
  <c r="N145" i="6"/>
  <c r="N144" i="6" s="1"/>
  <c r="M145" i="6"/>
  <c r="M144" i="6" s="1"/>
  <c r="L145" i="6"/>
  <c r="L144" i="6" s="1"/>
  <c r="K145" i="6"/>
  <c r="K144" i="6" s="1"/>
  <c r="J145" i="6"/>
  <c r="J144" i="6" s="1"/>
  <c r="I145" i="6"/>
  <c r="I144" i="6" s="1"/>
  <c r="H145" i="6"/>
  <c r="H144" i="6" s="1"/>
  <c r="D145" i="6"/>
  <c r="D144" i="6" s="1"/>
  <c r="AD144" i="6"/>
  <c r="E143" i="6"/>
  <c r="B143" i="6"/>
  <c r="E142" i="6"/>
  <c r="B142" i="6"/>
  <c r="E141" i="6"/>
  <c r="B141" i="6"/>
  <c r="E140" i="6"/>
  <c r="B140" i="6"/>
  <c r="AE139" i="6"/>
  <c r="AE138" i="6" s="1"/>
  <c r="AD139" i="6"/>
  <c r="AC139" i="6"/>
  <c r="AC138" i="6" s="1"/>
  <c r="AB139" i="6"/>
  <c r="AB138" i="6" s="1"/>
  <c r="AA139" i="6"/>
  <c r="AA138" i="6" s="1"/>
  <c r="Z139" i="6"/>
  <c r="Z138" i="6" s="1"/>
  <c r="Y139" i="6"/>
  <c r="Y138" i="6" s="1"/>
  <c r="X139" i="6"/>
  <c r="X138" i="6" s="1"/>
  <c r="W139" i="6"/>
  <c r="W138" i="6" s="1"/>
  <c r="V139" i="6"/>
  <c r="V138" i="6" s="1"/>
  <c r="U139" i="6"/>
  <c r="U138" i="6" s="1"/>
  <c r="T139" i="6"/>
  <c r="T138" i="6" s="1"/>
  <c r="S139" i="6"/>
  <c r="S138" i="6" s="1"/>
  <c r="R139" i="6"/>
  <c r="R138" i="6" s="1"/>
  <c r="Q139" i="6"/>
  <c r="Q138" i="6" s="1"/>
  <c r="P138" i="6"/>
  <c r="O139" i="6"/>
  <c r="O138" i="6" s="1"/>
  <c r="N139" i="6"/>
  <c r="N138" i="6" s="1"/>
  <c r="M139" i="6"/>
  <c r="M138" i="6" s="1"/>
  <c r="L139" i="6"/>
  <c r="L138" i="6" s="1"/>
  <c r="K139" i="6"/>
  <c r="K138" i="6" s="1"/>
  <c r="J139" i="6"/>
  <c r="J138" i="6" s="1"/>
  <c r="I139" i="6"/>
  <c r="I138" i="6" s="1"/>
  <c r="H139" i="6"/>
  <c r="H138" i="6" s="1"/>
  <c r="D139" i="6"/>
  <c r="D138" i="6" s="1"/>
  <c r="AD138" i="6"/>
  <c r="E137" i="6"/>
  <c r="C137" i="6"/>
  <c r="B137" i="6"/>
  <c r="E136" i="6"/>
  <c r="C136" i="6"/>
  <c r="B136" i="6"/>
  <c r="E135" i="6"/>
  <c r="C135" i="6"/>
  <c r="B135" i="6"/>
  <c r="E134" i="6"/>
  <c r="C134" i="6"/>
  <c r="B134" i="6"/>
  <c r="AE133" i="6"/>
  <c r="AE132" i="6" s="1"/>
  <c r="AD133" i="6"/>
  <c r="AD132" i="6" s="1"/>
  <c r="AC133" i="6"/>
  <c r="AC132" i="6" s="1"/>
  <c r="AB133" i="6"/>
  <c r="AB132" i="6" s="1"/>
  <c r="AA133" i="6"/>
  <c r="AA132" i="6" s="1"/>
  <c r="Z133" i="6"/>
  <c r="Z132" i="6" s="1"/>
  <c r="Y133" i="6"/>
  <c r="Y132" i="6" s="1"/>
  <c r="X133" i="6"/>
  <c r="X132" i="6" s="1"/>
  <c r="W133" i="6"/>
  <c r="W132" i="6" s="1"/>
  <c r="V133" i="6"/>
  <c r="V132" i="6" s="1"/>
  <c r="U133" i="6"/>
  <c r="U132" i="6" s="1"/>
  <c r="T133" i="6"/>
  <c r="T132" i="6" s="1"/>
  <c r="S133" i="6"/>
  <c r="S132" i="6" s="1"/>
  <c r="R133" i="6"/>
  <c r="R132" i="6" s="1"/>
  <c r="Q133" i="6"/>
  <c r="Q132" i="6" s="1"/>
  <c r="P133" i="6"/>
  <c r="P132" i="6" s="1"/>
  <c r="O133" i="6"/>
  <c r="O132" i="6" s="1"/>
  <c r="N133" i="6"/>
  <c r="N132" i="6" s="1"/>
  <c r="M133" i="6"/>
  <c r="M132" i="6" s="1"/>
  <c r="L133" i="6"/>
  <c r="L132" i="6" s="1"/>
  <c r="K133" i="6"/>
  <c r="K132" i="6" s="1"/>
  <c r="J133" i="6"/>
  <c r="J132" i="6" s="1"/>
  <c r="I133" i="6"/>
  <c r="I132" i="6" s="1"/>
  <c r="H133" i="6"/>
  <c r="H132" i="6" s="1"/>
  <c r="H130" i="6" s="1"/>
  <c r="D133" i="6"/>
  <c r="D132" i="6" s="1"/>
  <c r="E122" i="6"/>
  <c r="B122" i="6"/>
  <c r="E121" i="6"/>
  <c r="B121" i="6"/>
  <c r="E120" i="6"/>
  <c r="B120" i="6"/>
  <c r="E119" i="6"/>
  <c r="B119" i="6"/>
  <c r="AE118" i="6"/>
  <c r="AE117" i="6" s="1"/>
  <c r="AD118" i="6"/>
  <c r="AC118" i="6"/>
  <c r="AC117" i="6" s="1"/>
  <c r="AB118" i="6"/>
  <c r="AB117" i="6" s="1"/>
  <c r="AA118" i="6"/>
  <c r="AA117" i="6" s="1"/>
  <c r="Z118" i="6"/>
  <c r="Z117" i="6" s="1"/>
  <c r="Y118" i="6"/>
  <c r="Y117" i="6" s="1"/>
  <c r="X118" i="6"/>
  <c r="X117" i="6" s="1"/>
  <c r="W118" i="6"/>
  <c r="W117" i="6" s="1"/>
  <c r="V118" i="6"/>
  <c r="V117" i="6" s="1"/>
  <c r="U118" i="6"/>
  <c r="U117" i="6" s="1"/>
  <c r="T118" i="6"/>
  <c r="T117" i="6" s="1"/>
  <c r="S118" i="6"/>
  <c r="S117" i="6" s="1"/>
  <c r="R118" i="6"/>
  <c r="R117" i="6" s="1"/>
  <c r="Q118" i="6"/>
  <c r="Q117" i="6" s="1"/>
  <c r="P118" i="6"/>
  <c r="P117" i="6" s="1"/>
  <c r="O118" i="6"/>
  <c r="O117" i="6" s="1"/>
  <c r="N118" i="6"/>
  <c r="N117" i="6" s="1"/>
  <c r="M118" i="6"/>
  <c r="M117" i="6" s="1"/>
  <c r="L118" i="6"/>
  <c r="L117" i="6" s="1"/>
  <c r="K118" i="6"/>
  <c r="K117" i="6" s="1"/>
  <c r="J118" i="6"/>
  <c r="J117" i="6" s="1"/>
  <c r="I118" i="6"/>
  <c r="I117" i="6" s="1"/>
  <c r="H118" i="6"/>
  <c r="H117" i="6" s="1"/>
  <c r="D118" i="6"/>
  <c r="D117" i="6" s="1"/>
  <c r="AD117" i="6"/>
  <c r="E116" i="6"/>
  <c r="B116" i="6"/>
  <c r="E115" i="6"/>
  <c r="B115" i="6"/>
  <c r="E114" i="6"/>
  <c r="B114" i="6"/>
  <c r="E113" i="6"/>
  <c r="B113" i="6"/>
  <c r="AE112" i="6"/>
  <c r="AE111" i="6" s="1"/>
  <c r="AD112" i="6"/>
  <c r="AC112" i="6"/>
  <c r="AC111" i="6" s="1"/>
  <c r="AB112" i="6"/>
  <c r="AB111" i="6" s="1"/>
  <c r="AA112" i="6"/>
  <c r="AA111" i="6" s="1"/>
  <c r="Z112" i="6"/>
  <c r="Z111" i="6" s="1"/>
  <c r="Y112" i="6"/>
  <c r="Y111" i="6" s="1"/>
  <c r="X112" i="6"/>
  <c r="X111" i="6" s="1"/>
  <c r="W112" i="6"/>
  <c r="W111" i="6" s="1"/>
  <c r="V112" i="6"/>
  <c r="V111" i="6" s="1"/>
  <c r="U112" i="6"/>
  <c r="U111" i="6" s="1"/>
  <c r="T112" i="6"/>
  <c r="T111" i="6" s="1"/>
  <c r="S112" i="6"/>
  <c r="S111" i="6" s="1"/>
  <c r="R112" i="6"/>
  <c r="R111" i="6" s="1"/>
  <c r="Q112" i="6"/>
  <c r="Q111" i="6" s="1"/>
  <c r="P112" i="6"/>
  <c r="P111" i="6" s="1"/>
  <c r="O112" i="6"/>
  <c r="O111" i="6" s="1"/>
  <c r="N112" i="6"/>
  <c r="N111" i="6" s="1"/>
  <c r="M112" i="6"/>
  <c r="M111" i="6" s="1"/>
  <c r="L112" i="6"/>
  <c r="L111" i="6" s="1"/>
  <c r="K112" i="6"/>
  <c r="K111" i="6" s="1"/>
  <c r="J112" i="6"/>
  <c r="J111" i="6" s="1"/>
  <c r="I112" i="6"/>
  <c r="I111" i="6" s="1"/>
  <c r="H112" i="6"/>
  <c r="H111" i="6" s="1"/>
  <c r="D112" i="6"/>
  <c r="D111" i="6" s="1"/>
  <c r="AD111" i="6"/>
  <c r="E110" i="6"/>
  <c r="B110" i="6"/>
  <c r="E109" i="6"/>
  <c r="G109" i="6" s="1"/>
  <c r="B109" i="6"/>
  <c r="E108" i="6"/>
  <c r="B108" i="6"/>
  <c r="E107" i="6"/>
  <c r="B107" i="6"/>
  <c r="AE106" i="6"/>
  <c r="AE105" i="6" s="1"/>
  <c r="AD106" i="6"/>
  <c r="AC106" i="6"/>
  <c r="AC105" i="6" s="1"/>
  <c r="AB106" i="6"/>
  <c r="AB105" i="6" s="1"/>
  <c r="AA106" i="6"/>
  <c r="AA105" i="6" s="1"/>
  <c r="Z106" i="6"/>
  <c r="Z105" i="6" s="1"/>
  <c r="Y106" i="6"/>
  <c r="Y105" i="6" s="1"/>
  <c r="X106" i="6"/>
  <c r="X105" i="6" s="1"/>
  <c r="W106" i="6"/>
  <c r="W105" i="6" s="1"/>
  <c r="V106" i="6"/>
  <c r="V105" i="6" s="1"/>
  <c r="U106" i="6"/>
  <c r="U105" i="6" s="1"/>
  <c r="T106" i="6"/>
  <c r="T105" i="6" s="1"/>
  <c r="S106" i="6"/>
  <c r="S105" i="6" s="1"/>
  <c r="R106" i="6"/>
  <c r="R105" i="6" s="1"/>
  <c r="Q106" i="6"/>
  <c r="Q105" i="6" s="1"/>
  <c r="P106" i="6"/>
  <c r="P105" i="6" s="1"/>
  <c r="O106" i="6"/>
  <c r="O105" i="6" s="1"/>
  <c r="N106" i="6"/>
  <c r="N105" i="6" s="1"/>
  <c r="M106" i="6"/>
  <c r="M105" i="6" s="1"/>
  <c r="L106" i="6"/>
  <c r="L105" i="6" s="1"/>
  <c r="K106" i="6"/>
  <c r="K105" i="6" s="1"/>
  <c r="J106" i="6"/>
  <c r="J105" i="6" s="1"/>
  <c r="I106" i="6"/>
  <c r="I105" i="6" s="1"/>
  <c r="H106" i="6"/>
  <c r="H105" i="6" s="1"/>
  <c r="D106" i="6"/>
  <c r="D105" i="6" s="1"/>
  <c r="AD105" i="6"/>
  <c r="E104" i="6"/>
  <c r="B104" i="6"/>
  <c r="E103" i="6"/>
  <c r="B103" i="6"/>
  <c r="E102" i="6"/>
  <c r="B102" i="6"/>
  <c r="E101" i="6"/>
  <c r="B101" i="6"/>
  <c r="AE100" i="6"/>
  <c r="AE99" i="6" s="1"/>
  <c r="AD100" i="6"/>
  <c r="AD99" i="6" s="1"/>
  <c r="AC100" i="6"/>
  <c r="AC99" i="6" s="1"/>
  <c r="AB100" i="6"/>
  <c r="AB99" i="6" s="1"/>
  <c r="AA100" i="6"/>
  <c r="AA99" i="6" s="1"/>
  <c r="Z100" i="6"/>
  <c r="Z99" i="6" s="1"/>
  <c r="Y100" i="6"/>
  <c r="Y99" i="6" s="1"/>
  <c r="X100" i="6"/>
  <c r="X99" i="6" s="1"/>
  <c r="W100" i="6"/>
  <c r="W99" i="6" s="1"/>
  <c r="V100" i="6"/>
  <c r="V99" i="6" s="1"/>
  <c r="U100" i="6"/>
  <c r="U99" i="6" s="1"/>
  <c r="T100" i="6"/>
  <c r="T99" i="6" s="1"/>
  <c r="S100" i="6"/>
  <c r="S99" i="6" s="1"/>
  <c r="R100" i="6"/>
  <c r="R99" i="6" s="1"/>
  <c r="Q100" i="6"/>
  <c r="Q99" i="6" s="1"/>
  <c r="P100" i="6"/>
  <c r="P99" i="6" s="1"/>
  <c r="O100" i="6"/>
  <c r="O99" i="6" s="1"/>
  <c r="N100" i="6"/>
  <c r="N99" i="6" s="1"/>
  <c r="M100" i="6"/>
  <c r="M99" i="6" s="1"/>
  <c r="L100" i="6"/>
  <c r="L99" i="6" s="1"/>
  <c r="K100" i="6"/>
  <c r="K99" i="6" s="1"/>
  <c r="J100" i="6"/>
  <c r="J99" i="6" s="1"/>
  <c r="I100" i="6"/>
  <c r="I99" i="6" s="1"/>
  <c r="H100" i="6"/>
  <c r="H99" i="6" s="1"/>
  <c r="E98" i="6"/>
  <c r="B98" i="6"/>
  <c r="E97" i="6"/>
  <c r="B97" i="6"/>
  <c r="E96" i="6"/>
  <c r="B96" i="6"/>
  <c r="E95" i="6"/>
  <c r="B95" i="6"/>
  <c r="AE94" i="6"/>
  <c r="AE93" i="6" s="1"/>
  <c r="AD94" i="6"/>
  <c r="AD93" i="6" s="1"/>
  <c r="AC94" i="6"/>
  <c r="AC93" i="6" s="1"/>
  <c r="AB94" i="6"/>
  <c r="AB93" i="6" s="1"/>
  <c r="AA94" i="6"/>
  <c r="AA93" i="6" s="1"/>
  <c r="Z94" i="6"/>
  <c r="Z93" i="6" s="1"/>
  <c r="Y94" i="6"/>
  <c r="Y93" i="6" s="1"/>
  <c r="X94" i="6"/>
  <c r="X93" i="6" s="1"/>
  <c r="W94" i="6"/>
  <c r="W93" i="6" s="1"/>
  <c r="V94" i="6"/>
  <c r="V93" i="6" s="1"/>
  <c r="U94" i="6"/>
  <c r="U93" i="6" s="1"/>
  <c r="T94" i="6"/>
  <c r="T93" i="6" s="1"/>
  <c r="S94" i="6"/>
  <c r="S93" i="6" s="1"/>
  <c r="R94" i="6"/>
  <c r="R93" i="6" s="1"/>
  <c r="Q94" i="6"/>
  <c r="Q93" i="6" s="1"/>
  <c r="P94" i="6"/>
  <c r="P93" i="6" s="1"/>
  <c r="O94" i="6"/>
  <c r="O93" i="6" s="1"/>
  <c r="N94" i="6"/>
  <c r="N93" i="6" s="1"/>
  <c r="M94" i="6"/>
  <c r="M93" i="6" s="1"/>
  <c r="L94" i="6"/>
  <c r="L93" i="6" s="1"/>
  <c r="K94" i="6"/>
  <c r="K93" i="6" s="1"/>
  <c r="J94" i="6"/>
  <c r="J93" i="6" s="1"/>
  <c r="I94" i="6"/>
  <c r="I93" i="6" s="1"/>
  <c r="H94" i="6"/>
  <c r="H93" i="6" s="1"/>
  <c r="D94" i="6"/>
  <c r="D93" i="6" s="1"/>
  <c r="E92" i="6"/>
  <c r="B92" i="6"/>
  <c r="E91" i="6"/>
  <c r="B91" i="6"/>
  <c r="E90" i="6"/>
  <c r="B90" i="6"/>
  <c r="E89" i="6"/>
  <c r="B89" i="6"/>
  <c r="AE88" i="6"/>
  <c r="AE87" i="6" s="1"/>
  <c r="AD88" i="6"/>
  <c r="AC88" i="6"/>
  <c r="AC87" i="6" s="1"/>
  <c r="AB88" i="6"/>
  <c r="AB87" i="6" s="1"/>
  <c r="AA88" i="6"/>
  <c r="AA87" i="6" s="1"/>
  <c r="Z88" i="6"/>
  <c r="Z87" i="6" s="1"/>
  <c r="Y88" i="6"/>
  <c r="Y87" i="6" s="1"/>
  <c r="X88" i="6"/>
  <c r="X87" i="6" s="1"/>
  <c r="W88" i="6"/>
  <c r="W87" i="6" s="1"/>
  <c r="V88" i="6"/>
  <c r="V87" i="6" s="1"/>
  <c r="U88" i="6"/>
  <c r="U87" i="6" s="1"/>
  <c r="T88" i="6"/>
  <c r="T87" i="6" s="1"/>
  <c r="S88" i="6"/>
  <c r="S87" i="6" s="1"/>
  <c r="R88" i="6"/>
  <c r="R87" i="6" s="1"/>
  <c r="Q88" i="6"/>
  <c r="Q87" i="6" s="1"/>
  <c r="P88" i="6"/>
  <c r="P87" i="6" s="1"/>
  <c r="O88" i="6"/>
  <c r="O87" i="6" s="1"/>
  <c r="N88" i="6"/>
  <c r="N87" i="6" s="1"/>
  <c r="M88" i="6"/>
  <c r="M87" i="6" s="1"/>
  <c r="L88" i="6"/>
  <c r="L87" i="6" s="1"/>
  <c r="K88" i="6"/>
  <c r="K87" i="6" s="1"/>
  <c r="J88" i="6"/>
  <c r="J87" i="6" s="1"/>
  <c r="I88" i="6"/>
  <c r="I87" i="6" s="1"/>
  <c r="H88" i="6"/>
  <c r="H87" i="6" s="1"/>
  <c r="D88" i="6"/>
  <c r="D87" i="6" s="1"/>
  <c r="AD87" i="6"/>
  <c r="E86" i="6"/>
  <c r="B86" i="6"/>
  <c r="E85" i="6"/>
  <c r="B85" i="6"/>
  <c r="E84" i="6"/>
  <c r="B84" i="6"/>
  <c r="E83" i="6"/>
  <c r="B83" i="6"/>
  <c r="AE82" i="6"/>
  <c r="AE81" i="6" s="1"/>
  <c r="AD82" i="6"/>
  <c r="AC82" i="6"/>
  <c r="AC81" i="6" s="1"/>
  <c r="AB82" i="6"/>
  <c r="AB81" i="6" s="1"/>
  <c r="AA82" i="6"/>
  <c r="AA81" i="6" s="1"/>
  <c r="Z82" i="6"/>
  <c r="Z81" i="6" s="1"/>
  <c r="Y82" i="6"/>
  <c r="Y81" i="6" s="1"/>
  <c r="X82" i="6"/>
  <c r="X81" i="6" s="1"/>
  <c r="W82" i="6"/>
  <c r="W81" i="6" s="1"/>
  <c r="V82" i="6"/>
  <c r="V81" i="6" s="1"/>
  <c r="U82" i="6"/>
  <c r="U81" i="6" s="1"/>
  <c r="T82" i="6"/>
  <c r="T81" i="6" s="1"/>
  <c r="S82" i="6"/>
  <c r="S81" i="6" s="1"/>
  <c r="R82" i="6"/>
  <c r="R81" i="6" s="1"/>
  <c r="Q82" i="6"/>
  <c r="Q81" i="6" s="1"/>
  <c r="P82" i="6"/>
  <c r="P81" i="6" s="1"/>
  <c r="O82" i="6"/>
  <c r="O81" i="6" s="1"/>
  <c r="N82" i="6"/>
  <c r="N81" i="6" s="1"/>
  <c r="M82" i="6"/>
  <c r="M81" i="6" s="1"/>
  <c r="L82" i="6"/>
  <c r="L81" i="6" s="1"/>
  <c r="K82" i="6"/>
  <c r="K81" i="6" s="1"/>
  <c r="J82" i="6"/>
  <c r="J81" i="6" s="1"/>
  <c r="I82" i="6"/>
  <c r="I81" i="6" s="1"/>
  <c r="H82" i="6"/>
  <c r="H81" i="6" s="1"/>
  <c r="D82" i="6"/>
  <c r="D81" i="6" s="1"/>
  <c r="AD81" i="6"/>
  <c r="E80" i="6"/>
  <c r="B80" i="6"/>
  <c r="E79" i="6"/>
  <c r="B79" i="6"/>
  <c r="E78" i="6"/>
  <c r="B78" i="6"/>
  <c r="E77" i="6"/>
  <c r="B77" i="6"/>
  <c r="AE76" i="6"/>
  <c r="AE75" i="6" s="1"/>
  <c r="AD76" i="6"/>
  <c r="AD75" i="6" s="1"/>
  <c r="AC76" i="6"/>
  <c r="AC75" i="6" s="1"/>
  <c r="AB76" i="6"/>
  <c r="AA76" i="6"/>
  <c r="AA75" i="6" s="1"/>
  <c r="Z76" i="6"/>
  <c r="Z75" i="6" s="1"/>
  <c r="Y76" i="6"/>
  <c r="Y75" i="6" s="1"/>
  <c r="X76" i="6"/>
  <c r="X75" i="6" s="1"/>
  <c r="W76" i="6"/>
  <c r="W75" i="6" s="1"/>
  <c r="V76" i="6"/>
  <c r="V75" i="6" s="1"/>
  <c r="U76" i="6"/>
  <c r="U75" i="6" s="1"/>
  <c r="T76" i="6"/>
  <c r="T75" i="6" s="1"/>
  <c r="S76" i="6"/>
  <c r="S75" i="6" s="1"/>
  <c r="R76" i="6"/>
  <c r="R75" i="6" s="1"/>
  <c r="Q76" i="6"/>
  <c r="Q75" i="6" s="1"/>
  <c r="P76" i="6"/>
  <c r="P75" i="6" s="1"/>
  <c r="P73" i="6" s="1"/>
  <c r="O76" i="6"/>
  <c r="O75" i="6" s="1"/>
  <c r="N76" i="6"/>
  <c r="N75" i="6" s="1"/>
  <c r="M76" i="6"/>
  <c r="M75" i="6" s="1"/>
  <c r="L76" i="6"/>
  <c r="L75" i="6" s="1"/>
  <c r="K76" i="6"/>
  <c r="K75" i="6" s="1"/>
  <c r="J76" i="6"/>
  <c r="J75" i="6" s="1"/>
  <c r="I76" i="6"/>
  <c r="I75" i="6" s="1"/>
  <c r="H76" i="6"/>
  <c r="H75" i="6" s="1"/>
  <c r="D76" i="6"/>
  <c r="D75" i="6" s="1"/>
  <c r="AB75" i="6"/>
  <c r="E72" i="6"/>
  <c r="C72" i="6"/>
  <c r="B72" i="6"/>
  <c r="E71" i="6"/>
  <c r="G71" i="6" s="1"/>
  <c r="B71" i="6"/>
  <c r="E70" i="6"/>
  <c r="C70" i="6"/>
  <c r="B70" i="6"/>
  <c r="E69" i="6"/>
  <c r="C69" i="6"/>
  <c r="B69" i="6"/>
  <c r="AE68" i="6"/>
  <c r="AE67" i="6" s="1"/>
  <c r="AD68" i="6"/>
  <c r="AD67" i="6" s="1"/>
  <c r="AC68" i="6"/>
  <c r="AC67" i="6" s="1"/>
  <c r="AB68" i="6"/>
  <c r="AB67" i="6" s="1"/>
  <c r="AA68" i="6"/>
  <c r="AA67" i="6" s="1"/>
  <c r="Z68" i="6"/>
  <c r="Z67" i="6" s="1"/>
  <c r="Y68" i="6"/>
  <c r="Y67" i="6" s="1"/>
  <c r="X68" i="6"/>
  <c r="X67" i="6" s="1"/>
  <c r="W68" i="6"/>
  <c r="W67" i="6" s="1"/>
  <c r="V68" i="6"/>
  <c r="V67" i="6" s="1"/>
  <c r="U68" i="6"/>
  <c r="U67" i="6" s="1"/>
  <c r="T68" i="6"/>
  <c r="T67" i="6" s="1"/>
  <c r="S68" i="6"/>
  <c r="S67" i="6" s="1"/>
  <c r="R68" i="6"/>
  <c r="R67" i="6" s="1"/>
  <c r="Q68" i="6"/>
  <c r="Q67" i="6" s="1"/>
  <c r="P68" i="6"/>
  <c r="P67" i="6" s="1"/>
  <c r="O68" i="6"/>
  <c r="O67" i="6" s="1"/>
  <c r="N68" i="6"/>
  <c r="N67" i="6" s="1"/>
  <c r="M68" i="6"/>
  <c r="M67" i="6" s="1"/>
  <c r="L68" i="6"/>
  <c r="L67" i="6" s="1"/>
  <c r="K68" i="6"/>
  <c r="K67" i="6" s="1"/>
  <c r="J68" i="6"/>
  <c r="J67" i="6" s="1"/>
  <c r="I68" i="6"/>
  <c r="I67" i="6" s="1"/>
  <c r="H68" i="6"/>
  <c r="H67" i="6" s="1"/>
  <c r="D68" i="6"/>
  <c r="D67" i="6" s="1"/>
  <c r="E66" i="6"/>
  <c r="C66" i="6"/>
  <c r="B66" i="6"/>
  <c r="E65" i="6"/>
  <c r="E64" i="6"/>
  <c r="C64" i="6"/>
  <c r="B64" i="6"/>
  <c r="E63" i="6"/>
  <c r="C63" i="6"/>
  <c r="B63" i="6"/>
  <c r="AE62" i="6"/>
  <c r="AE61" i="6" s="1"/>
  <c r="AD62" i="6"/>
  <c r="AD61" i="6" s="1"/>
  <c r="AC62" i="6"/>
  <c r="AC61" i="6" s="1"/>
  <c r="AB62" i="6"/>
  <c r="AB61" i="6" s="1"/>
  <c r="AA62" i="6"/>
  <c r="AA61" i="6" s="1"/>
  <c r="Z62" i="6"/>
  <c r="Z61" i="6" s="1"/>
  <c r="Y62" i="6"/>
  <c r="Y61" i="6" s="1"/>
  <c r="X62" i="6"/>
  <c r="X61" i="6" s="1"/>
  <c r="W62" i="6"/>
  <c r="W61" i="6" s="1"/>
  <c r="V62" i="6"/>
  <c r="V61" i="6" s="1"/>
  <c r="U62" i="6"/>
  <c r="U61" i="6" s="1"/>
  <c r="T62" i="6"/>
  <c r="T61" i="6" s="1"/>
  <c r="S62" i="6"/>
  <c r="S61" i="6" s="1"/>
  <c r="R62" i="6"/>
  <c r="R61" i="6" s="1"/>
  <c r="Q62" i="6"/>
  <c r="Q61" i="6" s="1"/>
  <c r="P62" i="6"/>
  <c r="P61" i="6" s="1"/>
  <c r="O62" i="6"/>
  <c r="O61" i="6" s="1"/>
  <c r="N62" i="6"/>
  <c r="N61" i="6" s="1"/>
  <c r="M62" i="6"/>
  <c r="M61" i="6" s="1"/>
  <c r="L62" i="6"/>
  <c r="L61" i="6" s="1"/>
  <c r="K62" i="6"/>
  <c r="K61" i="6" s="1"/>
  <c r="J62" i="6"/>
  <c r="J61" i="6" s="1"/>
  <c r="I62" i="6"/>
  <c r="I61" i="6" s="1"/>
  <c r="H62" i="6"/>
  <c r="H61" i="6" s="1"/>
  <c r="D62" i="6"/>
  <c r="D61" i="6" s="1"/>
  <c r="E60" i="6"/>
  <c r="C60" i="6"/>
  <c r="B60" i="6"/>
  <c r="E59" i="6"/>
  <c r="B59" i="6"/>
  <c r="E58" i="6"/>
  <c r="C58" i="6"/>
  <c r="B58" i="6"/>
  <c r="E57" i="6"/>
  <c r="C57" i="6"/>
  <c r="B57" i="6"/>
  <c r="AE56" i="6"/>
  <c r="AE55" i="6" s="1"/>
  <c r="AD56" i="6"/>
  <c r="AD55" i="6" s="1"/>
  <c r="AC56" i="6"/>
  <c r="AC55" i="6" s="1"/>
  <c r="AB56" i="6"/>
  <c r="AB55" i="6" s="1"/>
  <c r="AA56" i="6"/>
  <c r="AA55" i="6" s="1"/>
  <c r="Z56" i="6"/>
  <c r="Z55" i="6" s="1"/>
  <c r="Y56" i="6"/>
  <c r="Y55" i="6" s="1"/>
  <c r="X56" i="6"/>
  <c r="X55" i="6" s="1"/>
  <c r="W56" i="6"/>
  <c r="W55" i="6" s="1"/>
  <c r="V56" i="6"/>
  <c r="V55" i="6" s="1"/>
  <c r="U56" i="6"/>
  <c r="U55" i="6" s="1"/>
  <c r="T56" i="6"/>
  <c r="T55" i="6" s="1"/>
  <c r="S56" i="6"/>
  <c r="S55" i="6" s="1"/>
  <c r="R56" i="6"/>
  <c r="R55" i="6" s="1"/>
  <c r="Q56" i="6"/>
  <c r="Q55" i="6" s="1"/>
  <c r="P56" i="6"/>
  <c r="P55" i="6" s="1"/>
  <c r="O56" i="6"/>
  <c r="O55" i="6" s="1"/>
  <c r="N56" i="6"/>
  <c r="N55" i="6" s="1"/>
  <c r="M56" i="6"/>
  <c r="M55" i="6" s="1"/>
  <c r="L56" i="6"/>
  <c r="L55" i="6" s="1"/>
  <c r="K56" i="6"/>
  <c r="K55" i="6" s="1"/>
  <c r="J56" i="6"/>
  <c r="J55" i="6" s="1"/>
  <c r="I56" i="6"/>
  <c r="I55" i="6" s="1"/>
  <c r="H56" i="6"/>
  <c r="H55" i="6" s="1"/>
  <c r="D56" i="6"/>
  <c r="D55" i="6" s="1"/>
  <c r="E54" i="6"/>
  <c r="B54" i="6"/>
  <c r="E53" i="6"/>
  <c r="B53" i="6"/>
  <c r="E52" i="6"/>
  <c r="C52" i="6"/>
  <c r="B52" i="6"/>
  <c r="E51" i="6"/>
  <c r="C51" i="6"/>
  <c r="B51" i="6"/>
  <c r="AE50" i="6"/>
  <c r="AE49" i="6" s="1"/>
  <c r="AD50" i="6"/>
  <c r="AC50" i="6"/>
  <c r="AB50" i="6"/>
  <c r="AB49" i="6" s="1"/>
  <c r="AA50" i="6"/>
  <c r="AA49" i="6" s="1"/>
  <c r="Z50" i="6"/>
  <c r="Z49" i="6" s="1"/>
  <c r="Y50" i="6"/>
  <c r="Y49" i="6" s="1"/>
  <c r="X50" i="6"/>
  <c r="X49" i="6" s="1"/>
  <c r="W50" i="6"/>
  <c r="W49" i="6" s="1"/>
  <c r="V50" i="6"/>
  <c r="V49" i="6" s="1"/>
  <c r="U50" i="6"/>
  <c r="U49" i="6" s="1"/>
  <c r="T50" i="6"/>
  <c r="T49" i="6" s="1"/>
  <c r="S50" i="6"/>
  <c r="S49" i="6" s="1"/>
  <c r="R50" i="6"/>
  <c r="R49" i="6" s="1"/>
  <c r="Q50" i="6"/>
  <c r="Q49" i="6" s="1"/>
  <c r="P50" i="6"/>
  <c r="P49" i="6" s="1"/>
  <c r="O50" i="6"/>
  <c r="O49" i="6" s="1"/>
  <c r="N50" i="6"/>
  <c r="N49" i="6" s="1"/>
  <c r="M50" i="6"/>
  <c r="M49" i="6" s="1"/>
  <c r="L50" i="6"/>
  <c r="L49" i="6" s="1"/>
  <c r="K50" i="6"/>
  <c r="K49" i="6" s="1"/>
  <c r="J50" i="6"/>
  <c r="J49" i="6" s="1"/>
  <c r="I50" i="6"/>
  <c r="I49" i="6" s="1"/>
  <c r="H50" i="6"/>
  <c r="H49" i="6" s="1"/>
  <c r="D50" i="6"/>
  <c r="D49" i="6" s="1"/>
  <c r="AD49" i="6"/>
  <c r="AC49" i="6"/>
  <c r="E46" i="6"/>
  <c r="C46" i="6"/>
  <c r="B46" i="6"/>
  <c r="E45" i="6"/>
  <c r="C45" i="6"/>
  <c r="B45" i="6"/>
  <c r="E44" i="6"/>
  <c r="C44" i="6"/>
  <c r="B44" i="6"/>
  <c r="E43" i="6"/>
  <c r="C43" i="6"/>
  <c r="B43" i="6"/>
  <c r="AE42" i="6"/>
  <c r="AE41" i="6" s="1"/>
  <c r="AD42" i="6"/>
  <c r="AD41" i="6" s="1"/>
  <c r="AC42" i="6"/>
  <c r="AC41" i="6" s="1"/>
  <c r="AB42" i="6"/>
  <c r="AB41" i="6" s="1"/>
  <c r="AA42" i="6"/>
  <c r="AA41" i="6" s="1"/>
  <c r="Z42" i="6"/>
  <c r="Z41" i="6" s="1"/>
  <c r="Y42" i="6"/>
  <c r="Y41" i="6" s="1"/>
  <c r="X42" i="6"/>
  <c r="X41" i="6" s="1"/>
  <c r="W42" i="6"/>
  <c r="W41" i="6" s="1"/>
  <c r="V42" i="6"/>
  <c r="V41" i="6" s="1"/>
  <c r="U42" i="6"/>
  <c r="U41" i="6" s="1"/>
  <c r="T42" i="6"/>
  <c r="T41" i="6" s="1"/>
  <c r="S42" i="6"/>
  <c r="S41" i="6" s="1"/>
  <c r="R42" i="6"/>
  <c r="R41" i="6" s="1"/>
  <c r="Q42" i="6"/>
  <c r="Q41" i="6" s="1"/>
  <c r="P42" i="6"/>
  <c r="P41" i="6" s="1"/>
  <c r="O42" i="6"/>
  <c r="O41" i="6" s="1"/>
  <c r="N42" i="6"/>
  <c r="N41" i="6" s="1"/>
  <c r="M42" i="6"/>
  <c r="M41" i="6" s="1"/>
  <c r="L42" i="6"/>
  <c r="L41" i="6" s="1"/>
  <c r="K42" i="6"/>
  <c r="K41" i="6" s="1"/>
  <c r="J42" i="6"/>
  <c r="J41" i="6" s="1"/>
  <c r="I42" i="6"/>
  <c r="I41" i="6" s="1"/>
  <c r="H42" i="6"/>
  <c r="H41" i="6" s="1"/>
  <c r="D42" i="6"/>
  <c r="D41" i="6" s="1"/>
  <c r="E40" i="6"/>
  <c r="C40" i="6"/>
  <c r="B40" i="6"/>
  <c r="E39" i="6"/>
  <c r="C39" i="6"/>
  <c r="B39" i="6"/>
  <c r="E38" i="6"/>
  <c r="B38" i="6"/>
  <c r="E37" i="6"/>
  <c r="C37" i="6"/>
  <c r="B37" i="6"/>
  <c r="AE36" i="6"/>
  <c r="AE35" i="6" s="1"/>
  <c r="AD36" i="6"/>
  <c r="AC36" i="6"/>
  <c r="AC35" i="6" s="1"/>
  <c r="AB36" i="6"/>
  <c r="AB35" i="6" s="1"/>
  <c r="AA36" i="6"/>
  <c r="AA35" i="6" s="1"/>
  <c r="Z36" i="6"/>
  <c r="Z35" i="6" s="1"/>
  <c r="Y36" i="6"/>
  <c r="Y35" i="6" s="1"/>
  <c r="X36" i="6"/>
  <c r="W36" i="6"/>
  <c r="W35" i="6" s="1"/>
  <c r="V36" i="6"/>
  <c r="V35" i="6" s="1"/>
  <c r="U36" i="6"/>
  <c r="U35" i="6" s="1"/>
  <c r="T36" i="6"/>
  <c r="T35" i="6" s="1"/>
  <c r="S36" i="6"/>
  <c r="S35" i="6" s="1"/>
  <c r="R36" i="6"/>
  <c r="R35" i="6" s="1"/>
  <c r="Q36" i="6"/>
  <c r="Q35" i="6" s="1"/>
  <c r="P36" i="6"/>
  <c r="P35" i="6" s="1"/>
  <c r="O36" i="6"/>
  <c r="O35" i="6" s="1"/>
  <c r="N36" i="6"/>
  <c r="N35" i="6" s="1"/>
  <c r="M36" i="6"/>
  <c r="M35" i="6" s="1"/>
  <c r="L36" i="6"/>
  <c r="L35" i="6" s="1"/>
  <c r="K36" i="6"/>
  <c r="K35" i="6" s="1"/>
  <c r="J36" i="6"/>
  <c r="J35" i="6" s="1"/>
  <c r="I36" i="6"/>
  <c r="I35" i="6" s="1"/>
  <c r="H36" i="6"/>
  <c r="H35" i="6" s="1"/>
  <c r="D36" i="6"/>
  <c r="D35" i="6" s="1"/>
  <c r="AD35" i="6"/>
  <c r="X35" i="6"/>
  <c r="E34" i="6"/>
  <c r="B34" i="6"/>
  <c r="E33" i="6"/>
  <c r="B33" i="6"/>
  <c r="E32" i="6"/>
  <c r="B32" i="6"/>
  <c r="E31" i="6"/>
  <c r="B31" i="6"/>
  <c r="AE30" i="6"/>
  <c r="AE29" i="6" s="1"/>
  <c r="AD30" i="6"/>
  <c r="AD29" i="6" s="1"/>
  <c r="AC30" i="6"/>
  <c r="AC29" i="6" s="1"/>
  <c r="AB30" i="6"/>
  <c r="AB29" i="6" s="1"/>
  <c r="AA30" i="6"/>
  <c r="AA29" i="6" s="1"/>
  <c r="Z30" i="6"/>
  <c r="Z29" i="6" s="1"/>
  <c r="Y30" i="6"/>
  <c r="Y29" i="6" s="1"/>
  <c r="X30" i="6"/>
  <c r="X29" i="6" s="1"/>
  <c r="W30" i="6"/>
  <c r="W29" i="6" s="1"/>
  <c r="V30" i="6"/>
  <c r="V29" i="6" s="1"/>
  <c r="U30" i="6"/>
  <c r="U29" i="6" s="1"/>
  <c r="T30" i="6"/>
  <c r="T29" i="6" s="1"/>
  <c r="S30" i="6"/>
  <c r="S29" i="6" s="1"/>
  <c r="R30" i="6"/>
  <c r="R29" i="6" s="1"/>
  <c r="Q30" i="6"/>
  <c r="Q29" i="6" s="1"/>
  <c r="P30" i="6"/>
  <c r="P29" i="6" s="1"/>
  <c r="O30" i="6"/>
  <c r="O29" i="6" s="1"/>
  <c r="N30" i="6"/>
  <c r="N29" i="6" s="1"/>
  <c r="M30" i="6"/>
  <c r="M29" i="6" s="1"/>
  <c r="L30" i="6"/>
  <c r="L29" i="6" s="1"/>
  <c r="K30" i="6"/>
  <c r="K29" i="6" s="1"/>
  <c r="J30" i="6"/>
  <c r="J29" i="6" s="1"/>
  <c r="I30" i="6"/>
  <c r="I29" i="6" s="1"/>
  <c r="H30" i="6"/>
  <c r="H29" i="6" s="1"/>
  <c r="D30" i="6"/>
  <c r="D29" i="6" s="1"/>
  <c r="E26" i="6"/>
  <c r="F26" i="6" s="1"/>
  <c r="B26" i="6"/>
  <c r="E25" i="6"/>
  <c r="F25" i="6" s="1"/>
  <c r="B25" i="6"/>
  <c r="E24" i="6"/>
  <c r="F24" i="6" s="1"/>
  <c r="B24" i="6"/>
  <c r="E23" i="6"/>
  <c r="F23" i="6" s="1"/>
  <c r="B23" i="6"/>
  <c r="AE22" i="6"/>
  <c r="AD22" i="6"/>
  <c r="AD21" i="6" s="1"/>
  <c r="AC22" i="6"/>
  <c r="AC21" i="6" s="1"/>
  <c r="AB22" i="6"/>
  <c r="AB21" i="6" s="1"/>
  <c r="AA22" i="6"/>
  <c r="AA21" i="6" s="1"/>
  <c r="Z22" i="6"/>
  <c r="Z21" i="6" s="1"/>
  <c r="Y22" i="6"/>
  <c r="Y21" i="6" s="1"/>
  <c r="X22" i="6"/>
  <c r="X21" i="6" s="1"/>
  <c r="W22" i="6"/>
  <c r="W21" i="6" s="1"/>
  <c r="V22" i="6"/>
  <c r="V21" i="6" s="1"/>
  <c r="U22" i="6"/>
  <c r="U21" i="6" s="1"/>
  <c r="T22" i="6"/>
  <c r="T21" i="6" s="1"/>
  <c r="S22" i="6"/>
  <c r="S21" i="6" s="1"/>
  <c r="R22" i="6"/>
  <c r="R21" i="6" s="1"/>
  <c r="Q22" i="6"/>
  <c r="Q21" i="6" s="1"/>
  <c r="P22" i="6"/>
  <c r="P21" i="6" s="1"/>
  <c r="O22" i="6"/>
  <c r="O21" i="6" s="1"/>
  <c r="N22" i="6"/>
  <c r="N21" i="6" s="1"/>
  <c r="M22" i="6"/>
  <c r="M21" i="6" s="1"/>
  <c r="L22" i="6"/>
  <c r="L21" i="6" s="1"/>
  <c r="K22" i="6"/>
  <c r="K21" i="6" s="1"/>
  <c r="J22" i="6"/>
  <c r="J21" i="6" s="1"/>
  <c r="I22" i="6"/>
  <c r="I21" i="6" s="1"/>
  <c r="H22" i="6"/>
  <c r="H21" i="6" s="1"/>
  <c r="AE21" i="6"/>
  <c r="D21" i="6"/>
  <c r="F20" i="6"/>
  <c r="C20" i="6"/>
  <c r="B20" i="6"/>
  <c r="B19" i="6"/>
  <c r="E18" i="6"/>
  <c r="F18" i="6" s="1"/>
  <c r="C18" i="6"/>
  <c r="B18" i="6"/>
  <c r="E17" i="6"/>
  <c r="F17" i="6" s="1"/>
  <c r="C17" i="6"/>
  <c r="B17" i="6"/>
  <c r="AE16" i="6"/>
  <c r="AE15" i="6" s="1"/>
  <c r="AD16" i="6"/>
  <c r="AD15" i="6" s="1"/>
  <c r="AC16" i="6"/>
  <c r="AC15" i="6" s="1"/>
  <c r="AB16" i="6"/>
  <c r="AB15" i="6" s="1"/>
  <c r="AA16" i="6"/>
  <c r="AA15" i="6" s="1"/>
  <c r="Z16" i="6"/>
  <c r="Y16" i="6"/>
  <c r="Y15" i="6" s="1"/>
  <c r="X16" i="6"/>
  <c r="X15" i="6" s="1"/>
  <c r="W16" i="6"/>
  <c r="W15" i="6" s="1"/>
  <c r="V16" i="6"/>
  <c r="V15" i="6" s="1"/>
  <c r="U16" i="6"/>
  <c r="U15" i="6" s="1"/>
  <c r="T16" i="6"/>
  <c r="T15" i="6" s="1"/>
  <c r="S16" i="6"/>
  <c r="S15" i="6" s="1"/>
  <c r="R16" i="6"/>
  <c r="R15" i="6" s="1"/>
  <c r="Q16" i="6"/>
  <c r="Q15" i="6" s="1"/>
  <c r="P16" i="6"/>
  <c r="P15" i="6" s="1"/>
  <c r="O16" i="6"/>
  <c r="O15" i="6" s="1"/>
  <c r="N16" i="6"/>
  <c r="N15" i="6" s="1"/>
  <c r="M16" i="6"/>
  <c r="M15" i="6" s="1"/>
  <c r="L16" i="6"/>
  <c r="L15" i="6" s="1"/>
  <c r="K16" i="6"/>
  <c r="K15" i="6" s="1"/>
  <c r="J16" i="6"/>
  <c r="J15" i="6" s="1"/>
  <c r="I16" i="6"/>
  <c r="I15" i="6" s="1"/>
  <c r="H16" i="6"/>
  <c r="H15" i="6" s="1"/>
  <c r="D16" i="6"/>
  <c r="D15" i="6" s="1"/>
  <c r="Z15" i="6"/>
  <c r="E14" i="6"/>
  <c r="C14" i="6"/>
  <c r="B14" i="6"/>
  <c r="E13" i="6"/>
  <c r="B13" i="6"/>
  <c r="E12" i="6"/>
  <c r="B12" i="6"/>
  <c r="E11" i="6"/>
  <c r="B11" i="6"/>
  <c r="AE10" i="6"/>
  <c r="AD10" i="6"/>
  <c r="AD9" i="6" s="1"/>
  <c r="AC10" i="6"/>
  <c r="AC9" i="6" s="1"/>
  <c r="AB10" i="6"/>
  <c r="AB9" i="6" s="1"/>
  <c r="AA10" i="6"/>
  <c r="AA9" i="6" s="1"/>
  <c r="Z10" i="6"/>
  <c r="Z9" i="6" s="1"/>
  <c r="Y10" i="6"/>
  <c r="Y9" i="6" s="1"/>
  <c r="X10" i="6"/>
  <c r="X9" i="6" s="1"/>
  <c r="W10" i="6"/>
  <c r="W9" i="6" s="1"/>
  <c r="V10" i="6"/>
  <c r="V9" i="6" s="1"/>
  <c r="U10" i="6"/>
  <c r="U9" i="6" s="1"/>
  <c r="T10" i="6"/>
  <c r="T9" i="6" s="1"/>
  <c r="S10" i="6"/>
  <c r="S9" i="6" s="1"/>
  <c r="R10" i="6"/>
  <c r="R9" i="6" s="1"/>
  <c r="Q10" i="6"/>
  <c r="Q9" i="6" s="1"/>
  <c r="P10" i="6"/>
  <c r="P9" i="6" s="1"/>
  <c r="O10" i="6"/>
  <c r="O9" i="6" s="1"/>
  <c r="N10" i="6"/>
  <c r="N9" i="6" s="1"/>
  <c r="M10" i="6"/>
  <c r="M9" i="6" s="1"/>
  <c r="L10" i="6"/>
  <c r="L9" i="6" s="1"/>
  <c r="K10" i="6"/>
  <c r="K9" i="6" s="1"/>
  <c r="J10" i="6"/>
  <c r="J9" i="6" s="1"/>
  <c r="I10" i="6"/>
  <c r="I9" i="6" s="1"/>
  <c r="H10" i="6"/>
  <c r="H9" i="6" s="1"/>
  <c r="AE9" i="6"/>
  <c r="D9" i="6"/>
  <c r="T183" i="6" l="1"/>
  <c r="T182" i="6" s="1"/>
  <c r="G121" i="6"/>
  <c r="F121" i="6"/>
  <c r="B200" i="6"/>
  <c r="G197" i="8"/>
  <c r="F197" i="8"/>
  <c r="AB183" i="6"/>
  <c r="AB182" i="6" s="1"/>
  <c r="F91" i="6"/>
  <c r="G91" i="6"/>
  <c r="G13" i="6"/>
  <c r="F13" i="6"/>
  <c r="D103" i="6"/>
  <c r="D100" i="6" s="1"/>
  <c r="D99" i="6" s="1"/>
  <c r="D73" i="6" s="1"/>
  <c r="G103" i="6"/>
  <c r="G19" i="6"/>
  <c r="G38" i="6"/>
  <c r="D154" i="6"/>
  <c r="D151" i="6" s="1"/>
  <c r="D150" i="6" s="1"/>
  <c r="D130" i="6" s="1"/>
  <c r="F154" i="6"/>
  <c r="G154" i="6"/>
  <c r="G130" i="6"/>
  <c r="F79" i="6"/>
  <c r="E171" i="6"/>
  <c r="E170" i="6" s="1"/>
  <c r="U183" i="6"/>
  <c r="U182" i="6" s="1"/>
  <c r="G136" i="6"/>
  <c r="B76" i="6"/>
  <c r="B75" i="6" s="1"/>
  <c r="AC183" i="6"/>
  <c r="AC182" i="6" s="1"/>
  <c r="I183" i="6"/>
  <c r="I182" i="6" s="1"/>
  <c r="Y183" i="6"/>
  <c r="Y182" i="6" s="1"/>
  <c r="F148" i="6"/>
  <c r="B151" i="6"/>
  <c r="B150" i="6" s="1"/>
  <c r="U156" i="6"/>
  <c r="AC156" i="6"/>
  <c r="E165" i="6"/>
  <c r="E164" i="6" s="1"/>
  <c r="B171" i="6"/>
  <c r="B170" i="6" s="1"/>
  <c r="J183" i="6"/>
  <c r="J182" i="6" s="1"/>
  <c r="N183" i="6"/>
  <c r="N182" i="6" s="1"/>
  <c r="R183" i="6"/>
  <c r="R182" i="6" s="1"/>
  <c r="V183" i="6"/>
  <c r="V182" i="6" s="1"/>
  <c r="Z183" i="6"/>
  <c r="Z182" i="6" s="1"/>
  <c r="AD183" i="6"/>
  <c r="AD182" i="6" s="1"/>
  <c r="C186" i="6"/>
  <c r="C185" i="6" s="1"/>
  <c r="F115" i="6"/>
  <c r="F142" i="6"/>
  <c r="P183" i="6"/>
  <c r="P182" i="6" s="1"/>
  <c r="B192" i="6"/>
  <c r="B191" i="6" s="1"/>
  <c r="C192" i="6"/>
  <c r="C191" i="6" s="1"/>
  <c r="C145" i="6"/>
  <c r="C144" i="6" s="1"/>
  <c r="L183" i="6"/>
  <c r="L182" i="6" s="1"/>
  <c r="O47" i="6"/>
  <c r="B56" i="6"/>
  <c r="B55" i="6" s="1"/>
  <c r="R47" i="6"/>
  <c r="E76" i="6"/>
  <c r="E75" i="6" s="1"/>
  <c r="S47" i="6"/>
  <c r="C62" i="6"/>
  <c r="C61" i="6" s="1"/>
  <c r="X47" i="6"/>
  <c r="E16" i="6"/>
  <c r="E15" i="6" s="1"/>
  <c r="W7" i="6"/>
  <c r="AE7" i="6"/>
  <c r="I7" i="6"/>
  <c r="Q7" i="6"/>
  <c r="U7" i="6"/>
  <c r="Y7" i="6"/>
  <c r="AC7" i="6"/>
  <c r="B68" i="6"/>
  <c r="B67" i="6" s="1"/>
  <c r="L47" i="6"/>
  <c r="AB47" i="6"/>
  <c r="AA47" i="6"/>
  <c r="F65" i="6"/>
  <c r="B22" i="6"/>
  <c r="B21" i="6" s="1"/>
  <c r="S7" i="6"/>
  <c r="AA7" i="6"/>
  <c r="C42" i="6"/>
  <c r="C41" i="6" s="1"/>
  <c r="J47" i="6"/>
  <c r="Z47" i="6"/>
  <c r="I47" i="6"/>
  <c r="U47" i="6"/>
  <c r="C68" i="6"/>
  <c r="C67" i="6" s="1"/>
  <c r="O7" i="6"/>
  <c r="P47" i="6"/>
  <c r="B10" i="6"/>
  <c r="B9" i="6" s="1"/>
  <c r="F19" i="6"/>
  <c r="H27" i="6"/>
  <c r="P27" i="6"/>
  <c r="X27" i="6"/>
  <c r="AB27" i="6"/>
  <c r="C36" i="6"/>
  <c r="C35" i="6" s="1"/>
  <c r="K47" i="6"/>
  <c r="W47" i="6"/>
  <c r="AE47" i="6"/>
  <c r="B62" i="6"/>
  <c r="B61" i="6" s="1"/>
  <c r="N47" i="6"/>
  <c r="V47" i="6"/>
  <c r="J7" i="6"/>
  <c r="V7" i="6"/>
  <c r="Z7" i="6"/>
  <c r="AD7" i="6"/>
  <c r="H7" i="6"/>
  <c r="L7" i="6"/>
  <c r="P7" i="6"/>
  <c r="T7" i="6"/>
  <c r="X7" i="6"/>
  <c r="AB7" i="6"/>
  <c r="B16" i="6"/>
  <c r="B15" i="6" s="1"/>
  <c r="E36" i="6"/>
  <c r="E42" i="6"/>
  <c r="E41" i="6" s="1"/>
  <c r="B50" i="6"/>
  <c r="B49" i="6" s="1"/>
  <c r="F53" i="6"/>
  <c r="Q47" i="6"/>
  <c r="F59" i="6"/>
  <c r="F71" i="6"/>
  <c r="AD47" i="6"/>
  <c r="N7" i="6"/>
  <c r="L27" i="6"/>
  <c r="T27" i="6"/>
  <c r="C30" i="6"/>
  <c r="C29" i="6" s="1"/>
  <c r="E30" i="6"/>
  <c r="E29" i="6" s="1"/>
  <c r="K27" i="6"/>
  <c r="O27" i="6"/>
  <c r="S27" i="6"/>
  <c r="W27" i="6"/>
  <c r="AA27" i="6"/>
  <c r="AE27" i="6"/>
  <c r="C56" i="6"/>
  <c r="C55" i="6" s="1"/>
  <c r="R7" i="6"/>
  <c r="D7" i="6"/>
  <c r="C22" i="6"/>
  <c r="C21" i="6" s="1"/>
  <c r="E62" i="6"/>
  <c r="E61" i="6" s="1"/>
  <c r="B82" i="6"/>
  <c r="B81" i="6" s="1"/>
  <c r="B88" i="6"/>
  <c r="B87" i="6" s="1"/>
  <c r="C88" i="6"/>
  <c r="B94" i="6"/>
  <c r="B93" i="6" s="1"/>
  <c r="E100" i="6"/>
  <c r="V73" i="6"/>
  <c r="F103" i="6"/>
  <c r="B100" i="6"/>
  <c r="B99" i="6" s="1"/>
  <c r="F109" i="6"/>
  <c r="B112" i="6"/>
  <c r="B111" i="6" s="1"/>
  <c r="AD73" i="6"/>
  <c r="N73" i="6"/>
  <c r="B118" i="6"/>
  <c r="B117" i="6" s="1"/>
  <c r="J73" i="6"/>
  <c r="Z73" i="6"/>
  <c r="C133" i="6"/>
  <c r="C132" i="6" s="1"/>
  <c r="O130" i="6"/>
  <c r="W130" i="6"/>
  <c r="AE130" i="6"/>
  <c r="C139" i="6"/>
  <c r="C138" i="6" s="1"/>
  <c r="B139" i="6"/>
  <c r="B138" i="6" s="1"/>
  <c r="Q130" i="6"/>
  <c r="N130" i="6"/>
  <c r="AD130" i="6"/>
  <c r="AB130" i="6"/>
  <c r="J130" i="6"/>
  <c r="V130" i="6"/>
  <c r="Z130" i="6"/>
  <c r="L130" i="6"/>
  <c r="R130" i="6"/>
  <c r="K130" i="6"/>
  <c r="S130" i="6"/>
  <c r="AA130" i="6"/>
  <c r="I130" i="6"/>
  <c r="M130" i="6"/>
  <c r="U130" i="6"/>
  <c r="Y130" i="6"/>
  <c r="AC130" i="6"/>
  <c r="E159" i="6"/>
  <c r="E158" i="6" s="1"/>
  <c r="F158" i="6" s="1"/>
  <c r="B159" i="6"/>
  <c r="B158" i="6" s="1"/>
  <c r="B165" i="6"/>
  <c r="B164" i="6" s="1"/>
  <c r="F174" i="6"/>
  <c r="H156" i="6"/>
  <c r="H129" i="6" s="1"/>
  <c r="L156" i="6"/>
  <c r="L129" i="6" s="1"/>
  <c r="P156" i="6"/>
  <c r="X156" i="6"/>
  <c r="AB156" i="6"/>
  <c r="M156" i="6"/>
  <c r="Q156" i="6"/>
  <c r="R156" i="6"/>
  <c r="R129" i="6" s="1"/>
  <c r="I156" i="6"/>
  <c r="Y156" i="6"/>
  <c r="K156" i="6"/>
  <c r="O156" i="6"/>
  <c r="S156" i="6"/>
  <c r="W156" i="6"/>
  <c r="AA156" i="6"/>
  <c r="AE156" i="6"/>
  <c r="B177" i="6"/>
  <c r="B176" i="6" s="1"/>
  <c r="T156" i="6"/>
  <c r="E177" i="6"/>
  <c r="E176" i="6" s="1"/>
  <c r="B186" i="6"/>
  <c r="B185" i="6" s="1"/>
  <c r="X73" i="6"/>
  <c r="H73" i="6"/>
  <c r="B106" i="6"/>
  <c r="B105" i="6" s="1"/>
  <c r="R73" i="6"/>
  <c r="I73" i="6"/>
  <c r="Q73" i="6"/>
  <c r="U73" i="6"/>
  <c r="Y73" i="6"/>
  <c r="AC73" i="6"/>
  <c r="E106" i="6"/>
  <c r="J156" i="6"/>
  <c r="AD156" i="6"/>
  <c r="V156" i="6"/>
  <c r="N156" i="6"/>
  <c r="Z156" i="6"/>
  <c r="E145" i="6"/>
  <c r="E144" i="6" s="1"/>
  <c r="E139" i="6"/>
  <c r="E138" i="6" s="1"/>
  <c r="E118" i="6"/>
  <c r="E112" i="6"/>
  <c r="E111" i="6" s="1"/>
  <c r="E88" i="6"/>
  <c r="E82" i="6"/>
  <c r="C199" i="6"/>
  <c r="E133" i="6"/>
  <c r="C200" i="6"/>
  <c r="F168" i="6"/>
  <c r="F162" i="6"/>
  <c r="D177" i="6"/>
  <c r="D176" i="6" s="1"/>
  <c r="D156" i="6" s="1"/>
  <c r="F180" i="6"/>
  <c r="C50" i="6"/>
  <c r="C49" i="6" s="1"/>
  <c r="E68" i="6"/>
  <c r="E67" i="6" s="1"/>
  <c r="E151" i="6"/>
  <c r="D183" i="6"/>
  <c r="D182" i="6" s="1"/>
  <c r="E94" i="6"/>
  <c r="E93" i="6" s="1"/>
  <c r="M73" i="6"/>
  <c r="F38" i="6"/>
  <c r="AD27" i="6"/>
  <c r="Z27" i="6"/>
  <c r="E198" i="6"/>
  <c r="C201" i="6"/>
  <c r="V27" i="6"/>
  <c r="B42" i="6"/>
  <c r="B41" i="6" s="1"/>
  <c r="D27" i="6"/>
  <c r="I27" i="6"/>
  <c r="Q27" i="6"/>
  <c r="AC27" i="6"/>
  <c r="Y27" i="6"/>
  <c r="B30" i="6"/>
  <c r="B29" i="6" s="1"/>
  <c r="M27" i="6"/>
  <c r="U27" i="6"/>
  <c r="J27" i="6"/>
  <c r="N27" i="6"/>
  <c r="R27" i="6"/>
  <c r="M7" i="6"/>
  <c r="C16" i="6"/>
  <c r="C15" i="6" s="1"/>
  <c r="K7" i="6"/>
  <c r="C198" i="6"/>
  <c r="F188" i="6"/>
  <c r="G188" i="6"/>
  <c r="AC47" i="6"/>
  <c r="M47" i="6"/>
  <c r="H47" i="6"/>
  <c r="T47" i="6"/>
  <c r="Y47" i="6"/>
  <c r="D47" i="6"/>
  <c r="E200" i="6"/>
  <c r="E56" i="6"/>
  <c r="C76" i="6"/>
  <c r="C75" i="6" s="1"/>
  <c r="C94" i="6"/>
  <c r="C93" i="6" s="1"/>
  <c r="P130" i="6"/>
  <c r="X130" i="6"/>
  <c r="F136" i="6"/>
  <c r="B133" i="6"/>
  <c r="B132" i="6" s="1"/>
  <c r="C10" i="6"/>
  <c r="C9" i="6" s="1"/>
  <c r="E199" i="6"/>
  <c r="E201" i="6"/>
  <c r="E10" i="6"/>
  <c r="E9" i="6" s="1"/>
  <c r="F11" i="6"/>
  <c r="F12" i="6"/>
  <c r="F14" i="6"/>
  <c r="F201" i="6" s="1"/>
  <c r="E22" i="6"/>
  <c r="E21" i="6" s="1"/>
  <c r="E50" i="6"/>
  <c r="C82" i="6"/>
  <c r="C81" i="6" s="1"/>
  <c r="C100" i="6"/>
  <c r="C99" i="6" s="1"/>
  <c r="B198" i="6"/>
  <c r="B199" i="6"/>
  <c r="B201" i="6"/>
  <c r="B36" i="6"/>
  <c r="B35" i="6" s="1"/>
  <c r="L73" i="6"/>
  <c r="T73" i="6"/>
  <c r="AB73" i="6"/>
  <c r="K73" i="6"/>
  <c r="O73" i="6"/>
  <c r="S73" i="6"/>
  <c r="W73" i="6"/>
  <c r="AA73" i="6"/>
  <c r="AE73" i="6"/>
  <c r="T130" i="6"/>
  <c r="F187" i="6"/>
  <c r="G187" i="6"/>
  <c r="E186" i="6"/>
  <c r="G195" i="6"/>
  <c r="F195" i="6"/>
  <c r="C106" i="6"/>
  <c r="C105" i="6" s="1"/>
  <c r="C112" i="6"/>
  <c r="C111" i="6" s="1"/>
  <c r="C118" i="6"/>
  <c r="C117" i="6" s="1"/>
  <c r="C151" i="6"/>
  <c r="C150" i="6" s="1"/>
  <c r="H183" i="6"/>
  <c r="H182" i="6" s="1"/>
  <c r="X183" i="6"/>
  <c r="X182" i="6" s="1"/>
  <c r="M183" i="6"/>
  <c r="M182" i="6" s="1"/>
  <c r="F170" i="6"/>
  <c r="O183" i="6"/>
  <c r="O182" i="6" s="1"/>
  <c r="AE183" i="6"/>
  <c r="AE182" i="6" s="1"/>
  <c r="C159" i="6"/>
  <c r="C158" i="6" s="1"/>
  <c r="C165" i="6"/>
  <c r="C164" i="6" s="1"/>
  <c r="C171" i="6"/>
  <c r="C170" i="6" s="1"/>
  <c r="C177" i="6"/>
  <c r="C176" i="6" s="1"/>
  <c r="E192" i="6"/>
  <c r="J196" i="4"/>
  <c r="B73" i="6" l="1"/>
  <c r="F75" i="6"/>
  <c r="E87" i="6"/>
  <c r="F87" i="6" s="1"/>
  <c r="F88" i="6"/>
  <c r="G111" i="6"/>
  <c r="F118" i="6"/>
  <c r="G118" i="6"/>
  <c r="G106" i="6"/>
  <c r="E99" i="6"/>
  <c r="G99" i="6" s="1"/>
  <c r="G100" i="6"/>
  <c r="E81" i="6"/>
  <c r="F81" i="6" s="1"/>
  <c r="G170" i="6"/>
  <c r="C87" i="6"/>
  <c r="C73" i="6" s="1"/>
  <c r="G88" i="6"/>
  <c r="C7" i="6"/>
  <c r="C27" i="6"/>
  <c r="F192" i="6"/>
  <c r="D200" i="6"/>
  <c r="G138" i="6"/>
  <c r="E150" i="6"/>
  <c r="F150" i="6" s="1"/>
  <c r="G151" i="6"/>
  <c r="E7" i="6"/>
  <c r="W129" i="6"/>
  <c r="U129" i="6"/>
  <c r="F164" i="6"/>
  <c r="B183" i="6"/>
  <c r="B182" i="6" s="1"/>
  <c r="AC129" i="6"/>
  <c r="F61" i="6"/>
  <c r="F171" i="6"/>
  <c r="N129" i="6"/>
  <c r="F176" i="6"/>
  <c r="Q129" i="6"/>
  <c r="C183" i="6"/>
  <c r="C182" i="6" s="1"/>
  <c r="C130" i="6"/>
  <c r="F16" i="6"/>
  <c r="B7" i="6"/>
  <c r="G36" i="6"/>
  <c r="E35" i="6"/>
  <c r="G35" i="6" s="1"/>
  <c r="F62" i="6"/>
  <c r="G61" i="6"/>
  <c r="V6" i="6"/>
  <c r="S6" i="6"/>
  <c r="Z6" i="6"/>
  <c r="F76" i="6"/>
  <c r="W6" i="6"/>
  <c r="AD6" i="6"/>
  <c r="B47" i="6"/>
  <c r="X6" i="6"/>
  <c r="P6" i="6"/>
  <c r="C47" i="6"/>
  <c r="AA6" i="6"/>
  <c r="AE6" i="6"/>
  <c r="O6" i="6"/>
  <c r="L6" i="6"/>
  <c r="L197" i="6" s="1"/>
  <c r="G16" i="6"/>
  <c r="M6" i="6"/>
  <c r="F68" i="6"/>
  <c r="G68" i="6"/>
  <c r="U6" i="6"/>
  <c r="AB6" i="6"/>
  <c r="Q6" i="6"/>
  <c r="F99" i="6"/>
  <c r="Y6" i="6"/>
  <c r="F100" i="6"/>
  <c r="F112" i="6"/>
  <c r="F111" i="6"/>
  <c r="N6" i="6"/>
  <c r="I6" i="6"/>
  <c r="H6" i="6"/>
  <c r="AC6" i="6"/>
  <c r="J6" i="6"/>
  <c r="G133" i="6"/>
  <c r="E132" i="6"/>
  <c r="F132" i="6" s="1"/>
  <c r="AE129" i="6"/>
  <c r="O129" i="6"/>
  <c r="F139" i="6"/>
  <c r="B130" i="6"/>
  <c r="V129" i="6"/>
  <c r="D129" i="6"/>
  <c r="AD129" i="6"/>
  <c r="Z129" i="6"/>
  <c r="M129" i="6"/>
  <c r="I129" i="6"/>
  <c r="J129" i="6"/>
  <c r="AB129" i="6"/>
  <c r="Y129" i="6"/>
  <c r="Y197" i="6" s="1"/>
  <c r="AA129" i="6"/>
  <c r="K129" i="6"/>
  <c r="S129" i="6"/>
  <c r="F159" i="6"/>
  <c r="B156" i="6"/>
  <c r="G164" i="6"/>
  <c r="F165" i="6"/>
  <c r="X129" i="6"/>
  <c r="P129" i="6"/>
  <c r="T129" i="6"/>
  <c r="F177" i="6"/>
  <c r="R6" i="6"/>
  <c r="R197" i="6" s="1"/>
  <c r="E105" i="6"/>
  <c r="F105" i="6" s="1"/>
  <c r="F106" i="6"/>
  <c r="T6" i="6"/>
  <c r="G176" i="6"/>
  <c r="F145" i="6"/>
  <c r="E117" i="6"/>
  <c r="G117" i="6" s="1"/>
  <c r="E156" i="6"/>
  <c r="G158" i="6"/>
  <c r="F151" i="6"/>
  <c r="G198" i="6"/>
  <c r="F198" i="6"/>
  <c r="B27" i="6"/>
  <c r="D6" i="6"/>
  <c r="K6" i="6"/>
  <c r="E49" i="6"/>
  <c r="F50" i="6"/>
  <c r="F138" i="6"/>
  <c r="F56" i="6"/>
  <c r="E55" i="6"/>
  <c r="F36" i="6"/>
  <c r="C156" i="6"/>
  <c r="G144" i="6"/>
  <c r="F144" i="6"/>
  <c r="G186" i="6"/>
  <c r="E185" i="6"/>
  <c r="F186" i="6"/>
  <c r="G67" i="6"/>
  <c r="F67" i="6"/>
  <c r="F15" i="6"/>
  <c r="G15" i="6"/>
  <c r="G199" i="6"/>
  <c r="F199" i="6"/>
  <c r="G200" i="6"/>
  <c r="F200" i="6"/>
  <c r="F133" i="6"/>
  <c r="G192" i="6"/>
  <c r="E191" i="6"/>
  <c r="G191" i="6" s="1"/>
  <c r="G183" i="6" s="1"/>
  <c r="G182" i="6" s="1"/>
  <c r="G75" i="6"/>
  <c r="L197" i="4"/>
  <c r="L196" i="4"/>
  <c r="L195" i="4"/>
  <c r="B197" i="6" l="1"/>
  <c r="U197" i="6"/>
  <c r="G87" i="6"/>
  <c r="B6" i="6"/>
  <c r="G150" i="6"/>
  <c r="F7" i="6"/>
  <c r="G7" i="6"/>
  <c r="V197" i="6"/>
  <c r="F35" i="6"/>
  <c r="F156" i="6"/>
  <c r="G156" i="6"/>
  <c r="B129" i="6"/>
  <c r="E27" i="6"/>
  <c r="W197" i="6"/>
  <c r="AC197" i="6"/>
  <c r="N197" i="6"/>
  <c r="Q197" i="6"/>
  <c r="E183" i="6"/>
  <c r="E182" i="6" s="1"/>
  <c r="C129" i="6"/>
  <c r="F191" i="6"/>
  <c r="O197" i="6"/>
  <c r="AE197" i="6"/>
  <c r="S197" i="6"/>
  <c r="X197" i="6"/>
  <c r="Z197" i="6"/>
  <c r="AD197" i="6"/>
  <c r="P197" i="6"/>
  <c r="C6" i="6"/>
  <c r="AA197" i="6"/>
  <c r="AB197" i="6"/>
  <c r="M197" i="6"/>
  <c r="I197" i="6"/>
  <c r="J197" i="6"/>
  <c r="H197" i="6"/>
  <c r="G132" i="6"/>
  <c r="E130" i="6"/>
  <c r="E129" i="6" s="1"/>
  <c r="K197" i="6"/>
  <c r="D197" i="6"/>
  <c r="T197" i="6"/>
  <c r="G105" i="6"/>
  <c r="E73" i="6"/>
  <c r="F117" i="6"/>
  <c r="G55" i="6"/>
  <c r="F55" i="6"/>
  <c r="F185" i="6"/>
  <c r="F49" i="6"/>
  <c r="E47" i="6"/>
  <c r="B185" i="4"/>
  <c r="B184" i="4"/>
  <c r="D197" i="4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D198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D197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D196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D195" i="5"/>
  <c r="E193" i="5"/>
  <c r="C193" i="5"/>
  <c r="B193" i="5"/>
  <c r="F192" i="5"/>
  <c r="E192" i="5"/>
  <c r="C192" i="5"/>
  <c r="B192" i="5"/>
  <c r="E191" i="5"/>
  <c r="E189" i="5" s="1"/>
  <c r="C191" i="5"/>
  <c r="B191" i="5"/>
  <c r="B189" i="5" s="1"/>
  <c r="B188" i="5" s="1"/>
  <c r="E190" i="5"/>
  <c r="C190" i="5"/>
  <c r="B190" i="5"/>
  <c r="AE189" i="5"/>
  <c r="AE188" i="5" s="1"/>
  <c r="AD189" i="5"/>
  <c r="AC189" i="5"/>
  <c r="AB189" i="5"/>
  <c r="AA189" i="5"/>
  <c r="AA188" i="5" s="1"/>
  <c r="Z189" i="5"/>
  <c r="Y189" i="5"/>
  <c r="Y188" i="5" s="1"/>
  <c r="Y180" i="5" s="1"/>
  <c r="Y179" i="5" s="1"/>
  <c r="X189" i="5"/>
  <c r="W189" i="5"/>
  <c r="W188" i="5" s="1"/>
  <c r="V189" i="5"/>
  <c r="U189" i="5"/>
  <c r="T189" i="5"/>
  <c r="S189" i="5"/>
  <c r="S188" i="5" s="1"/>
  <c r="R189" i="5"/>
  <c r="Q189" i="5"/>
  <c r="Q188" i="5" s="1"/>
  <c r="Q180" i="5" s="1"/>
  <c r="Q179" i="5" s="1"/>
  <c r="P189" i="5"/>
  <c r="O189" i="5"/>
  <c r="O188" i="5" s="1"/>
  <c r="N189" i="5"/>
  <c r="M189" i="5"/>
  <c r="L189" i="5"/>
  <c r="K189" i="5"/>
  <c r="K188" i="5" s="1"/>
  <c r="J189" i="5"/>
  <c r="I189" i="5"/>
  <c r="I188" i="5" s="1"/>
  <c r="I180" i="5" s="1"/>
  <c r="I179" i="5" s="1"/>
  <c r="H189" i="5"/>
  <c r="D189" i="5"/>
  <c r="AD188" i="5"/>
  <c r="AC188" i="5"/>
  <c r="AB188" i="5"/>
  <c r="Z188" i="5"/>
  <c r="X188" i="5"/>
  <c r="X180" i="5" s="1"/>
  <c r="X179" i="5" s="1"/>
  <c r="V188" i="5"/>
  <c r="U188" i="5"/>
  <c r="T188" i="5"/>
  <c r="R188" i="5"/>
  <c r="P188" i="5"/>
  <c r="P180" i="5" s="1"/>
  <c r="P179" i="5" s="1"/>
  <c r="N188" i="5"/>
  <c r="M188" i="5"/>
  <c r="L188" i="5"/>
  <c r="J188" i="5"/>
  <c r="H188" i="5"/>
  <c r="H180" i="5" s="1"/>
  <c r="H179" i="5" s="1"/>
  <c r="D188" i="5"/>
  <c r="E187" i="5"/>
  <c r="C187" i="5"/>
  <c r="B187" i="5"/>
  <c r="E186" i="5"/>
  <c r="C186" i="5"/>
  <c r="B186" i="5"/>
  <c r="E185" i="5"/>
  <c r="C185" i="5"/>
  <c r="G185" i="5" s="1"/>
  <c r="B185" i="5"/>
  <c r="F184" i="5"/>
  <c r="E184" i="5"/>
  <c r="C184" i="5"/>
  <c r="C183" i="5" s="1"/>
  <c r="B184" i="5"/>
  <c r="AE183" i="5"/>
  <c r="AD183" i="5"/>
  <c r="AC183" i="5"/>
  <c r="AC182" i="5" s="1"/>
  <c r="AB183" i="5"/>
  <c r="AA183" i="5"/>
  <c r="AA182" i="5" s="1"/>
  <c r="Z183" i="5"/>
  <c r="Y183" i="5"/>
  <c r="Y182" i="5" s="1"/>
  <c r="X183" i="5"/>
  <c r="W183" i="5"/>
  <c r="V183" i="5"/>
  <c r="U183" i="5"/>
  <c r="U182" i="5" s="1"/>
  <c r="U180" i="5" s="1"/>
  <c r="U179" i="5" s="1"/>
  <c r="T183" i="5"/>
  <c r="S183" i="5"/>
  <c r="S182" i="5" s="1"/>
  <c r="R183" i="5"/>
  <c r="Q183" i="5"/>
  <c r="Q182" i="5" s="1"/>
  <c r="P183" i="5"/>
  <c r="O183" i="5"/>
  <c r="N183" i="5"/>
  <c r="M183" i="5"/>
  <c r="M182" i="5" s="1"/>
  <c r="M180" i="5" s="1"/>
  <c r="M179" i="5" s="1"/>
  <c r="L183" i="5"/>
  <c r="K183" i="5"/>
  <c r="K182" i="5" s="1"/>
  <c r="J183" i="5"/>
  <c r="I183" i="5"/>
  <c r="I182" i="5" s="1"/>
  <c r="H183" i="5"/>
  <c r="E183" i="5"/>
  <c r="D183" i="5"/>
  <c r="AE182" i="5"/>
  <c r="AD182" i="5"/>
  <c r="AB182" i="5"/>
  <c r="AB180" i="5" s="1"/>
  <c r="AB179" i="5" s="1"/>
  <c r="Z182" i="5"/>
  <c r="X182" i="5"/>
  <c r="W182" i="5"/>
  <c r="V182" i="5"/>
  <c r="T182" i="5"/>
  <c r="R182" i="5"/>
  <c r="R180" i="5" s="1"/>
  <c r="R179" i="5" s="1"/>
  <c r="P182" i="5"/>
  <c r="O182" i="5"/>
  <c r="N182" i="5"/>
  <c r="L182" i="5"/>
  <c r="L180" i="5" s="1"/>
  <c r="L179" i="5" s="1"/>
  <c r="J182" i="5"/>
  <c r="H182" i="5"/>
  <c r="G182" i="5"/>
  <c r="G180" i="5" s="1"/>
  <c r="G179" i="5" s="1"/>
  <c r="D182" i="5"/>
  <c r="C182" i="5"/>
  <c r="AD180" i="5"/>
  <c r="AC180" i="5"/>
  <c r="AC179" i="5" s="1"/>
  <c r="Z180" i="5"/>
  <c r="Z179" i="5" s="1"/>
  <c r="V180" i="5"/>
  <c r="V179" i="5" s="1"/>
  <c r="T180" i="5"/>
  <c r="N180" i="5"/>
  <c r="N179" i="5" s="1"/>
  <c r="J180" i="5"/>
  <c r="J179" i="5" s="1"/>
  <c r="D180" i="5"/>
  <c r="AD179" i="5"/>
  <c r="T179" i="5"/>
  <c r="D179" i="5"/>
  <c r="E178" i="5"/>
  <c r="C178" i="5"/>
  <c r="B178" i="5"/>
  <c r="E177" i="5"/>
  <c r="C177" i="5"/>
  <c r="B177" i="5"/>
  <c r="E176" i="5"/>
  <c r="C176" i="5"/>
  <c r="B176" i="5"/>
  <c r="E175" i="5"/>
  <c r="E174" i="5" s="1"/>
  <c r="C175" i="5"/>
  <c r="B175" i="5"/>
  <c r="AE174" i="5"/>
  <c r="AD174" i="5"/>
  <c r="AD173" i="5" s="1"/>
  <c r="AC174" i="5"/>
  <c r="AB174" i="5"/>
  <c r="AB173" i="5" s="1"/>
  <c r="AA174" i="5"/>
  <c r="Z174" i="5"/>
  <c r="Z173" i="5" s="1"/>
  <c r="Y174" i="5"/>
  <c r="X174" i="5"/>
  <c r="W174" i="5"/>
  <c r="V174" i="5"/>
  <c r="V173" i="5" s="1"/>
  <c r="U174" i="5"/>
  <c r="T174" i="5"/>
  <c r="T173" i="5" s="1"/>
  <c r="S174" i="5"/>
  <c r="R174" i="5"/>
  <c r="R173" i="5" s="1"/>
  <c r="Q174" i="5"/>
  <c r="P174" i="5"/>
  <c r="O174" i="5"/>
  <c r="N174" i="5"/>
  <c r="N173" i="5" s="1"/>
  <c r="M174" i="5"/>
  <c r="L174" i="5"/>
  <c r="L173" i="5" s="1"/>
  <c r="K174" i="5"/>
  <c r="J174" i="5"/>
  <c r="J173" i="5" s="1"/>
  <c r="I174" i="5"/>
  <c r="H174" i="5"/>
  <c r="H173" i="5" s="1"/>
  <c r="D174" i="5"/>
  <c r="C174" i="5"/>
  <c r="AE173" i="5"/>
  <c r="AC173" i="5"/>
  <c r="AA173" i="5"/>
  <c r="Y173" i="5"/>
  <c r="X173" i="5"/>
  <c r="W173" i="5"/>
  <c r="U173" i="5"/>
  <c r="S173" i="5"/>
  <c r="Q173" i="5"/>
  <c r="P173" i="5"/>
  <c r="O173" i="5"/>
  <c r="M173" i="5"/>
  <c r="K173" i="5"/>
  <c r="I173" i="5"/>
  <c r="D173" i="5"/>
  <c r="C173" i="5"/>
  <c r="E172" i="5"/>
  <c r="C172" i="5"/>
  <c r="B172" i="5"/>
  <c r="E171" i="5"/>
  <c r="C171" i="5"/>
  <c r="B171" i="5"/>
  <c r="E170" i="5"/>
  <c r="C170" i="5"/>
  <c r="B170" i="5"/>
  <c r="E169" i="5"/>
  <c r="E168" i="5" s="1"/>
  <c r="C169" i="5"/>
  <c r="B169" i="5"/>
  <c r="AE168" i="5"/>
  <c r="AD168" i="5"/>
  <c r="AD167" i="5" s="1"/>
  <c r="AC168" i="5"/>
  <c r="AB168" i="5"/>
  <c r="AB167" i="5" s="1"/>
  <c r="AA168" i="5"/>
  <c r="Z168" i="5"/>
  <c r="Z167" i="5" s="1"/>
  <c r="Y168" i="5"/>
  <c r="X168" i="5"/>
  <c r="W168" i="5"/>
  <c r="V168" i="5"/>
  <c r="V167" i="5" s="1"/>
  <c r="U168" i="5"/>
  <c r="T168" i="5"/>
  <c r="T167" i="5" s="1"/>
  <c r="S168" i="5"/>
  <c r="R168" i="5"/>
  <c r="R167" i="5" s="1"/>
  <c r="Q168" i="5"/>
  <c r="P168" i="5"/>
  <c r="P167" i="5" s="1"/>
  <c r="O168" i="5"/>
  <c r="N168" i="5"/>
  <c r="N167" i="5" s="1"/>
  <c r="M168" i="5"/>
  <c r="L168" i="5"/>
  <c r="L167" i="5" s="1"/>
  <c r="K168" i="5"/>
  <c r="J168" i="5"/>
  <c r="J167" i="5" s="1"/>
  <c r="I168" i="5"/>
  <c r="H168" i="5"/>
  <c r="H167" i="5" s="1"/>
  <c r="D168" i="5"/>
  <c r="C168" i="5"/>
  <c r="C167" i="5" s="1"/>
  <c r="AE167" i="5"/>
  <c r="AC167" i="5"/>
  <c r="AA167" i="5"/>
  <c r="Y167" i="5"/>
  <c r="X167" i="5"/>
  <c r="W167" i="5"/>
  <c r="U167" i="5"/>
  <c r="S167" i="5"/>
  <c r="Q167" i="5"/>
  <c r="O167" i="5"/>
  <c r="M167" i="5"/>
  <c r="K167" i="5"/>
  <c r="I167" i="5"/>
  <c r="D167" i="5"/>
  <c r="E166" i="5"/>
  <c r="C166" i="5"/>
  <c r="B166" i="5"/>
  <c r="E165" i="5"/>
  <c r="C165" i="5"/>
  <c r="B165" i="5"/>
  <c r="E164" i="5"/>
  <c r="C164" i="5"/>
  <c r="B164" i="5"/>
  <c r="E163" i="5"/>
  <c r="C163" i="5"/>
  <c r="B163" i="5"/>
  <c r="AE162" i="5"/>
  <c r="AE161" i="5" s="1"/>
  <c r="AD162" i="5"/>
  <c r="AD161" i="5" s="1"/>
  <c r="AC162" i="5"/>
  <c r="AB162" i="5"/>
  <c r="AB161" i="5" s="1"/>
  <c r="AA162" i="5"/>
  <c r="AA161" i="5" s="1"/>
  <c r="Z162" i="5"/>
  <c r="Z161" i="5" s="1"/>
  <c r="Y162" i="5"/>
  <c r="X162" i="5"/>
  <c r="X161" i="5" s="1"/>
  <c r="W162" i="5"/>
  <c r="W161" i="5" s="1"/>
  <c r="V162" i="5"/>
  <c r="V161" i="5" s="1"/>
  <c r="U162" i="5"/>
  <c r="T162" i="5"/>
  <c r="T161" i="5" s="1"/>
  <c r="S162" i="5"/>
  <c r="S161" i="5" s="1"/>
  <c r="R162" i="5"/>
  <c r="R161" i="5" s="1"/>
  <c r="Q162" i="5"/>
  <c r="P162" i="5"/>
  <c r="P161" i="5" s="1"/>
  <c r="O162" i="5"/>
  <c r="O161" i="5" s="1"/>
  <c r="N162" i="5"/>
  <c r="N161" i="5" s="1"/>
  <c r="M162" i="5"/>
  <c r="L162" i="5"/>
  <c r="L161" i="5" s="1"/>
  <c r="K162" i="5"/>
  <c r="K161" i="5" s="1"/>
  <c r="J162" i="5"/>
  <c r="J161" i="5" s="1"/>
  <c r="I162" i="5"/>
  <c r="H162" i="5"/>
  <c r="H161" i="5" s="1"/>
  <c r="E162" i="5"/>
  <c r="D162" i="5"/>
  <c r="C162" i="5"/>
  <c r="AC161" i="5"/>
  <c r="Y161" i="5"/>
  <c r="Y153" i="5" s="1"/>
  <c r="U161" i="5"/>
  <c r="Q161" i="5"/>
  <c r="Q153" i="5" s="1"/>
  <c r="M161" i="5"/>
  <c r="I161" i="5"/>
  <c r="I153" i="5" s="1"/>
  <c r="D161" i="5"/>
  <c r="C161" i="5"/>
  <c r="E160" i="5"/>
  <c r="C160" i="5"/>
  <c r="B160" i="5"/>
  <c r="E159" i="5"/>
  <c r="C159" i="5"/>
  <c r="B159" i="5"/>
  <c r="E158" i="5"/>
  <c r="C158" i="5"/>
  <c r="C156" i="5" s="1"/>
  <c r="C155" i="5" s="1"/>
  <c r="B158" i="5"/>
  <c r="E157" i="5"/>
  <c r="E156" i="5" s="1"/>
  <c r="C157" i="5"/>
  <c r="B157" i="5"/>
  <c r="AE156" i="5"/>
  <c r="AD156" i="5"/>
  <c r="AD155" i="5" s="1"/>
  <c r="AC156" i="5"/>
  <c r="AB156" i="5"/>
  <c r="AB155" i="5" s="1"/>
  <c r="AA156" i="5"/>
  <c r="Z156" i="5"/>
  <c r="Z155" i="5" s="1"/>
  <c r="Y156" i="5"/>
  <c r="X156" i="5"/>
  <c r="X155" i="5" s="1"/>
  <c r="X153" i="5" s="1"/>
  <c r="W156" i="5"/>
  <c r="V156" i="5"/>
  <c r="V155" i="5" s="1"/>
  <c r="U156" i="5"/>
  <c r="T156" i="5"/>
  <c r="T155" i="5" s="1"/>
  <c r="S156" i="5"/>
  <c r="R156" i="5"/>
  <c r="R155" i="5" s="1"/>
  <c r="Q156" i="5"/>
  <c r="P156" i="5"/>
  <c r="P155" i="5" s="1"/>
  <c r="O156" i="5"/>
  <c r="N156" i="5"/>
  <c r="N155" i="5" s="1"/>
  <c r="M156" i="5"/>
  <c r="L156" i="5"/>
  <c r="L155" i="5" s="1"/>
  <c r="K156" i="5"/>
  <c r="J156" i="5"/>
  <c r="J155" i="5" s="1"/>
  <c r="I156" i="5"/>
  <c r="H156" i="5"/>
  <c r="H155" i="5" s="1"/>
  <c r="D156" i="5"/>
  <c r="AE155" i="5"/>
  <c r="AC155" i="5"/>
  <c r="AA155" i="5"/>
  <c r="Y155" i="5"/>
  <c r="W155" i="5"/>
  <c r="U155" i="5"/>
  <c r="S155" i="5"/>
  <c r="Q155" i="5"/>
  <c r="O155" i="5"/>
  <c r="M155" i="5"/>
  <c r="K155" i="5"/>
  <c r="I155" i="5"/>
  <c r="D155" i="5"/>
  <c r="AC153" i="5"/>
  <c r="U153" i="5"/>
  <c r="M153" i="5"/>
  <c r="D153" i="5"/>
  <c r="E152" i="5"/>
  <c r="C152" i="5"/>
  <c r="B152" i="5"/>
  <c r="F151" i="5"/>
  <c r="E151" i="5"/>
  <c r="C151" i="5"/>
  <c r="B151" i="5"/>
  <c r="E150" i="5"/>
  <c r="E148" i="5" s="1"/>
  <c r="C150" i="5"/>
  <c r="B150" i="5"/>
  <c r="B148" i="5" s="1"/>
  <c r="B147" i="5" s="1"/>
  <c r="E149" i="5"/>
  <c r="C149" i="5"/>
  <c r="C148" i="5" s="1"/>
  <c r="C147" i="5" s="1"/>
  <c r="B149" i="5"/>
  <c r="AE148" i="5"/>
  <c r="AD148" i="5"/>
  <c r="AC148" i="5"/>
  <c r="AC147" i="5" s="1"/>
  <c r="AB148" i="5"/>
  <c r="AA148" i="5"/>
  <c r="AA147" i="5" s="1"/>
  <c r="Z148" i="5"/>
  <c r="Y148" i="5"/>
  <c r="Y147" i="5" s="1"/>
  <c r="X148" i="5"/>
  <c r="W148" i="5"/>
  <c r="V148" i="5"/>
  <c r="U148" i="5"/>
  <c r="U147" i="5" s="1"/>
  <c r="T148" i="5"/>
  <c r="S148" i="5"/>
  <c r="S147" i="5" s="1"/>
  <c r="R148" i="5"/>
  <c r="Q148" i="5"/>
  <c r="Q147" i="5" s="1"/>
  <c r="P148" i="5"/>
  <c r="O148" i="5"/>
  <c r="N148" i="5"/>
  <c r="M148" i="5"/>
  <c r="M147" i="5" s="1"/>
  <c r="L148" i="5"/>
  <c r="K148" i="5"/>
  <c r="K147" i="5" s="1"/>
  <c r="J148" i="5"/>
  <c r="I148" i="5"/>
  <c r="I147" i="5" s="1"/>
  <c r="H148" i="5"/>
  <c r="D148" i="5"/>
  <c r="AE147" i="5"/>
  <c r="AD147" i="5"/>
  <c r="AB147" i="5"/>
  <c r="Z147" i="5"/>
  <c r="X147" i="5"/>
  <c r="W147" i="5"/>
  <c r="V147" i="5"/>
  <c r="T147" i="5"/>
  <c r="R147" i="5"/>
  <c r="P147" i="5"/>
  <c r="O147" i="5"/>
  <c r="N147" i="5"/>
  <c r="L147" i="5"/>
  <c r="J147" i="5"/>
  <c r="H147" i="5"/>
  <c r="D147" i="5"/>
  <c r="E146" i="5"/>
  <c r="C146" i="5"/>
  <c r="B146" i="5"/>
  <c r="E145" i="5"/>
  <c r="C145" i="5"/>
  <c r="B145" i="5"/>
  <c r="E144" i="5"/>
  <c r="C144" i="5"/>
  <c r="B144" i="5"/>
  <c r="E143" i="5"/>
  <c r="C143" i="5"/>
  <c r="B143" i="5"/>
  <c r="AE142" i="5"/>
  <c r="AE141" i="5" s="1"/>
  <c r="AD142" i="5"/>
  <c r="AD141" i="5" s="1"/>
  <c r="AC142" i="5"/>
  <c r="AB142" i="5"/>
  <c r="AA142" i="5"/>
  <c r="Z142" i="5"/>
  <c r="Z141" i="5" s="1"/>
  <c r="Y142" i="5"/>
  <c r="Y141" i="5" s="1"/>
  <c r="X142" i="5"/>
  <c r="W142" i="5"/>
  <c r="W141" i="5" s="1"/>
  <c r="V142" i="5"/>
  <c r="V141" i="5" s="1"/>
  <c r="U142" i="5"/>
  <c r="T142" i="5"/>
  <c r="S142" i="5"/>
  <c r="R142" i="5"/>
  <c r="R141" i="5" s="1"/>
  <c r="Q142" i="5"/>
  <c r="Q141" i="5" s="1"/>
  <c r="P142" i="5"/>
  <c r="O142" i="5"/>
  <c r="O141" i="5" s="1"/>
  <c r="N142" i="5"/>
  <c r="N141" i="5" s="1"/>
  <c r="M142" i="5"/>
  <c r="L142" i="5"/>
  <c r="K142" i="5"/>
  <c r="J142" i="5"/>
  <c r="J141" i="5" s="1"/>
  <c r="I142" i="5"/>
  <c r="I141" i="5" s="1"/>
  <c r="H142" i="5"/>
  <c r="E142" i="5"/>
  <c r="D142" i="5"/>
  <c r="C142" i="5"/>
  <c r="AC141" i="5"/>
  <c r="AB141" i="5"/>
  <c r="AA141" i="5"/>
  <c r="X141" i="5"/>
  <c r="U141" i="5"/>
  <c r="T141" i="5"/>
  <c r="S141" i="5"/>
  <c r="P141" i="5"/>
  <c r="M141" i="5"/>
  <c r="L141" i="5"/>
  <c r="K141" i="5"/>
  <c r="H141" i="5"/>
  <c r="D141" i="5"/>
  <c r="C141" i="5"/>
  <c r="E140" i="5"/>
  <c r="C140" i="5"/>
  <c r="B140" i="5"/>
  <c r="E139" i="5"/>
  <c r="C139" i="5"/>
  <c r="B139" i="5"/>
  <c r="E138" i="5"/>
  <c r="C138" i="5"/>
  <c r="C136" i="5" s="1"/>
  <c r="C135" i="5" s="1"/>
  <c r="B138" i="5"/>
  <c r="E137" i="5"/>
  <c r="E136" i="5" s="1"/>
  <c r="C137" i="5"/>
  <c r="B137" i="5"/>
  <c r="AE136" i="5"/>
  <c r="AD136" i="5"/>
  <c r="AD135" i="5" s="1"/>
  <c r="AC136" i="5"/>
  <c r="AB136" i="5"/>
  <c r="AA136" i="5"/>
  <c r="Z136" i="5"/>
  <c r="Z135" i="5" s="1"/>
  <c r="Y136" i="5"/>
  <c r="X136" i="5"/>
  <c r="X135" i="5" s="1"/>
  <c r="W136" i="5"/>
  <c r="V136" i="5"/>
  <c r="V135" i="5" s="1"/>
  <c r="U136" i="5"/>
  <c r="T136" i="5"/>
  <c r="T135" i="5" s="1"/>
  <c r="S136" i="5"/>
  <c r="R136" i="5"/>
  <c r="R135" i="5" s="1"/>
  <c r="Q136" i="5"/>
  <c r="P136" i="5"/>
  <c r="P135" i="5" s="1"/>
  <c r="O136" i="5"/>
  <c r="N136" i="5"/>
  <c r="N135" i="5" s="1"/>
  <c r="M136" i="5"/>
  <c r="L136" i="5"/>
  <c r="L135" i="5" s="1"/>
  <c r="K136" i="5"/>
  <c r="J136" i="5"/>
  <c r="J135" i="5" s="1"/>
  <c r="I136" i="5"/>
  <c r="H136" i="5"/>
  <c r="H135" i="5" s="1"/>
  <c r="D136" i="5"/>
  <c r="AE135" i="5"/>
  <c r="AC135" i="5"/>
  <c r="AB135" i="5"/>
  <c r="AA135" i="5"/>
  <c r="Y135" i="5"/>
  <c r="W135" i="5"/>
  <c r="U135" i="5"/>
  <c r="S135" i="5"/>
  <c r="Q135" i="5"/>
  <c r="O135" i="5"/>
  <c r="M135" i="5"/>
  <c r="K135" i="5"/>
  <c r="I135" i="5"/>
  <c r="D135" i="5"/>
  <c r="E134" i="5"/>
  <c r="C134" i="5"/>
  <c r="B134" i="5"/>
  <c r="E133" i="5"/>
  <c r="C133" i="5"/>
  <c r="B133" i="5"/>
  <c r="E132" i="5"/>
  <c r="C132" i="5"/>
  <c r="B132" i="5"/>
  <c r="E131" i="5"/>
  <c r="E130" i="5" s="1"/>
  <c r="C131" i="5"/>
  <c r="B131" i="5"/>
  <c r="AE130" i="5"/>
  <c r="AD130" i="5"/>
  <c r="AD129" i="5" s="1"/>
  <c r="AD127" i="5" s="1"/>
  <c r="AC130" i="5"/>
  <c r="AC129" i="5" s="1"/>
  <c r="AB130" i="5"/>
  <c r="AB129" i="5" s="1"/>
  <c r="AB127" i="5" s="1"/>
  <c r="AA130" i="5"/>
  <c r="Z130" i="5"/>
  <c r="Z129" i="5" s="1"/>
  <c r="Z127" i="5" s="1"/>
  <c r="Y130" i="5"/>
  <c r="Y129" i="5" s="1"/>
  <c r="X130" i="5"/>
  <c r="X129" i="5" s="1"/>
  <c r="X127" i="5" s="1"/>
  <c r="X126" i="5" s="1"/>
  <c r="W130" i="5"/>
  <c r="V130" i="5"/>
  <c r="V129" i="5" s="1"/>
  <c r="V127" i="5" s="1"/>
  <c r="U130" i="5"/>
  <c r="U129" i="5" s="1"/>
  <c r="T130" i="5"/>
  <c r="T129" i="5" s="1"/>
  <c r="S130" i="5"/>
  <c r="R130" i="5"/>
  <c r="R129" i="5" s="1"/>
  <c r="R127" i="5" s="1"/>
  <c r="Q130" i="5"/>
  <c r="Q129" i="5" s="1"/>
  <c r="P130" i="5"/>
  <c r="P129" i="5" s="1"/>
  <c r="P127" i="5" s="1"/>
  <c r="O130" i="5"/>
  <c r="N130" i="5"/>
  <c r="N129" i="5" s="1"/>
  <c r="N127" i="5" s="1"/>
  <c r="M130" i="5"/>
  <c r="M129" i="5" s="1"/>
  <c r="L130" i="5"/>
  <c r="L129" i="5" s="1"/>
  <c r="L127" i="5" s="1"/>
  <c r="K130" i="5"/>
  <c r="J130" i="5"/>
  <c r="J129" i="5" s="1"/>
  <c r="J127" i="5" s="1"/>
  <c r="I130" i="5"/>
  <c r="I129" i="5" s="1"/>
  <c r="H130" i="5"/>
  <c r="H129" i="5" s="1"/>
  <c r="H127" i="5" s="1"/>
  <c r="D130" i="5"/>
  <c r="D129" i="5" s="1"/>
  <c r="AE129" i="5"/>
  <c r="AA129" i="5"/>
  <c r="AA127" i="5" s="1"/>
  <c r="W129" i="5"/>
  <c r="S129" i="5"/>
  <c r="O129" i="5"/>
  <c r="K129" i="5"/>
  <c r="K127" i="5" s="1"/>
  <c r="E125" i="5"/>
  <c r="C125" i="5"/>
  <c r="B125" i="5"/>
  <c r="E124" i="5"/>
  <c r="C124" i="5"/>
  <c r="B124" i="5"/>
  <c r="F124" i="5" s="1"/>
  <c r="E123" i="5"/>
  <c r="C123" i="5"/>
  <c r="B123" i="5"/>
  <c r="E122" i="5"/>
  <c r="E121" i="5" s="1"/>
  <c r="C122" i="5"/>
  <c r="B122" i="5"/>
  <c r="AE121" i="5"/>
  <c r="AD121" i="5"/>
  <c r="AD120" i="5" s="1"/>
  <c r="AC121" i="5"/>
  <c r="AC120" i="5" s="1"/>
  <c r="AB121" i="5"/>
  <c r="AB120" i="5" s="1"/>
  <c r="AA121" i="5"/>
  <c r="Z121" i="5"/>
  <c r="Z120" i="5" s="1"/>
  <c r="Y121" i="5"/>
  <c r="Y120" i="5" s="1"/>
  <c r="X121" i="5"/>
  <c r="X120" i="5" s="1"/>
  <c r="W121" i="5"/>
  <c r="V121" i="5"/>
  <c r="V120" i="5" s="1"/>
  <c r="U121" i="5"/>
  <c r="U120" i="5" s="1"/>
  <c r="T121" i="5"/>
  <c r="T120" i="5" s="1"/>
  <c r="S121" i="5"/>
  <c r="R121" i="5"/>
  <c r="R120" i="5" s="1"/>
  <c r="Q121" i="5"/>
  <c r="Q120" i="5" s="1"/>
  <c r="P121" i="5"/>
  <c r="P120" i="5" s="1"/>
  <c r="O121" i="5"/>
  <c r="N121" i="5"/>
  <c r="N120" i="5" s="1"/>
  <c r="M121" i="5"/>
  <c r="M120" i="5" s="1"/>
  <c r="L121" i="5"/>
  <c r="L120" i="5" s="1"/>
  <c r="K121" i="5"/>
  <c r="J121" i="5"/>
  <c r="J120" i="5" s="1"/>
  <c r="I121" i="5"/>
  <c r="I120" i="5" s="1"/>
  <c r="H121" i="5"/>
  <c r="H120" i="5" s="1"/>
  <c r="D121" i="5"/>
  <c r="D120" i="5" s="1"/>
  <c r="AE120" i="5"/>
  <c r="AA120" i="5"/>
  <c r="W120" i="5"/>
  <c r="S120" i="5"/>
  <c r="O120" i="5"/>
  <c r="K120" i="5"/>
  <c r="E119" i="5"/>
  <c r="C119" i="5"/>
  <c r="B119" i="5"/>
  <c r="E118" i="5"/>
  <c r="C118" i="5"/>
  <c r="B118" i="5"/>
  <c r="F118" i="5" s="1"/>
  <c r="E117" i="5"/>
  <c r="C117" i="5"/>
  <c r="B117" i="5"/>
  <c r="E116" i="5"/>
  <c r="E115" i="5" s="1"/>
  <c r="C116" i="5"/>
  <c r="B116" i="5"/>
  <c r="B115" i="5" s="1"/>
  <c r="B114" i="5" s="1"/>
  <c r="AE115" i="5"/>
  <c r="AD115" i="5"/>
  <c r="AD114" i="5" s="1"/>
  <c r="AC115" i="5"/>
  <c r="AC114" i="5" s="1"/>
  <c r="AB115" i="5"/>
  <c r="AB114" i="5" s="1"/>
  <c r="AA115" i="5"/>
  <c r="Z115" i="5"/>
  <c r="Z114" i="5" s="1"/>
  <c r="Y115" i="5"/>
  <c r="Y114" i="5" s="1"/>
  <c r="X115" i="5"/>
  <c r="X114" i="5" s="1"/>
  <c r="W115" i="5"/>
  <c r="V115" i="5"/>
  <c r="V114" i="5" s="1"/>
  <c r="U115" i="5"/>
  <c r="U114" i="5" s="1"/>
  <c r="T115" i="5"/>
  <c r="T114" i="5" s="1"/>
  <c r="S115" i="5"/>
  <c r="R115" i="5"/>
  <c r="R114" i="5" s="1"/>
  <c r="Q115" i="5"/>
  <c r="Q114" i="5" s="1"/>
  <c r="P115" i="5"/>
  <c r="P114" i="5" s="1"/>
  <c r="O115" i="5"/>
  <c r="N115" i="5"/>
  <c r="N114" i="5" s="1"/>
  <c r="M115" i="5"/>
  <c r="M114" i="5" s="1"/>
  <c r="L115" i="5"/>
  <c r="L114" i="5" s="1"/>
  <c r="K115" i="5"/>
  <c r="J115" i="5"/>
  <c r="J114" i="5" s="1"/>
  <c r="I115" i="5"/>
  <c r="I114" i="5" s="1"/>
  <c r="H115" i="5"/>
  <c r="H114" i="5" s="1"/>
  <c r="D115" i="5"/>
  <c r="D114" i="5" s="1"/>
  <c r="AE114" i="5"/>
  <c r="AA114" i="5"/>
  <c r="W114" i="5"/>
  <c r="S114" i="5"/>
  <c r="O114" i="5"/>
  <c r="K114" i="5"/>
  <c r="E113" i="5"/>
  <c r="C113" i="5"/>
  <c r="B113" i="5"/>
  <c r="E112" i="5"/>
  <c r="C112" i="5"/>
  <c r="B112" i="5"/>
  <c r="F112" i="5" s="1"/>
  <c r="E111" i="5"/>
  <c r="C111" i="5"/>
  <c r="B111" i="5"/>
  <c r="E110" i="5"/>
  <c r="E109" i="5" s="1"/>
  <c r="C110" i="5"/>
  <c r="B110" i="5"/>
  <c r="AE109" i="5"/>
  <c r="AD109" i="5"/>
  <c r="AD108" i="5" s="1"/>
  <c r="AC109" i="5"/>
  <c r="AC108" i="5" s="1"/>
  <c r="AB109" i="5"/>
  <c r="AB108" i="5" s="1"/>
  <c r="AA109" i="5"/>
  <c r="Z109" i="5"/>
  <c r="Z108" i="5" s="1"/>
  <c r="Y109" i="5"/>
  <c r="Y108" i="5" s="1"/>
  <c r="X109" i="5"/>
  <c r="X108" i="5" s="1"/>
  <c r="W109" i="5"/>
  <c r="V109" i="5"/>
  <c r="V108" i="5" s="1"/>
  <c r="U109" i="5"/>
  <c r="U108" i="5" s="1"/>
  <c r="T109" i="5"/>
  <c r="T108" i="5" s="1"/>
  <c r="S109" i="5"/>
  <c r="R109" i="5"/>
  <c r="R108" i="5" s="1"/>
  <c r="Q109" i="5"/>
  <c r="Q108" i="5" s="1"/>
  <c r="P109" i="5"/>
  <c r="P108" i="5" s="1"/>
  <c r="O109" i="5"/>
  <c r="N109" i="5"/>
  <c r="N108" i="5" s="1"/>
  <c r="M109" i="5"/>
  <c r="M108" i="5" s="1"/>
  <c r="L109" i="5"/>
  <c r="L108" i="5" s="1"/>
  <c r="K109" i="5"/>
  <c r="J109" i="5"/>
  <c r="J108" i="5" s="1"/>
  <c r="I109" i="5"/>
  <c r="I108" i="5" s="1"/>
  <c r="H109" i="5"/>
  <c r="H108" i="5" s="1"/>
  <c r="D109" i="5"/>
  <c r="D108" i="5" s="1"/>
  <c r="AE108" i="5"/>
  <c r="AA108" i="5"/>
  <c r="W108" i="5"/>
  <c r="S108" i="5"/>
  <c r="O108" i="5"/>
  <c r="K108" i="5"/>
  <c r="E107" i="5"/>
  <c r="C107" i="5"/>
  <c r="B107" i="5"/>
  <c r="E106" i="5"/>
  <c r="C106" i="5"/>
  <c r="B106" i="5"/>
  <c r="F106" i="5" s="1"/>
  <c r="E105" i="5"/>
  <c r="C105" i="5"/>
  <c r="B105" i="5"/>
  <c r="E104" i="5"/>
  <c r="E103" i="5" s="1"/>
  <c r="C104" i="5"/>
  <c r="B104" i="5"/>
  <c r="B103" i="5" s="1"/>
  <c r="B102" i="5" s="1"/>
  <c r="AE103" i="5"/>
  <c r="AD103" i="5"/>
  <c r="AD102" i="5" s="1"/>
  <c r="AC103" i="5"/>
  <c r="AC102" i="5" s="1"/>
  <c r="AB103" i="5"/>
  <c r="AB102" i="5" s="1"/>
  <c r="AA103" i="5"/>
  <c r="Z103" i="5"/>
  <c r="Z102" i="5" s="1"/>
  <c r="Y103" i="5"/>
  <c r="Y102" i="5" s="1"/>
  <c r="X103" i="5"/>
  <c r="X102" i="5" s="1"/>
  <c r="W103" i="5"/>
  <c r="V103" i="5"/>
  <c r="V102" i="5" s="1"/>
  <c r="U103" i="5"/>
  <c r="U102" i="5" s="1"/>
  <c r="T103" i="5"/>
  <c r="T102" i="5" s="1"/>
  <c r="S103" i="5"/>
  <c r="R103" i="5"/>
  <c r="R102" i="5" s="1"/>
  <c r="Q103" i="5"/>
  <c r="Q102" i="5" s="1"/>
  <c r="P103" i="5"/>
  <c r="P102" i="5" s="1"/>
  <c r="O103" i="5"/>
  <c r="N103" i="5"/>
  <c r="N102" i="5" s="1"/>
  <c r="M103" i="5"/>
  <c r="M102" i="5" s="1"/>
  <c r="L103" i="5"/>
  <c r="L102" i="5" s="1"/>
  <c r="K103" i="5"/>
  <c r="J103" i="5"/>
  <c r="J102" i="5" s="1"/>
  <c r="I103" i="5"/>
  <c r="I102" i="5" s="1"/>
  <c r="H103" i="5"/>
  <c r="H102" i="5" s="1"/>
  <c r="D103" i="5"/>
  <c r="D102" i="5" s="1"/>
  <c r="AE102" i="5"/>
  <c r="AA102" i="5"/>
  <c r="W102" i="5"/>
  <c r="S102" i="5"/>
  <c r="O102" i="5"/>
  <c r="K102" i="5"/>
  <c r="E101" i="5"/>
  <c r="C101" i="5"/>
  <c r="B101" i="5"/>
  <c r="E100" i="5"/>
  <c r="C100" i="5"/>
  <c r="B100" i="5"/>
  <c r="E99" i="5"/>
  <c r="C99" i="5"/>
  <c r="B99" i="5"/>
  <c r="E98" i="5"/>
  <c r="C98" i="5"/>
  <c r="B98" i="5"/>
  <c r="B97" i="5" s="1"/>
  <c r="B96" i="5" s="1"/>
  <c r="AE97" i="5"/>
  <c r="AD97" i="5"/>
  <c r="AD96" i="5" s="1"/>
  <c r="AC97" i="5"/>
  <c r="AB97" i="5"/>
  <c r="AB96" i="5" s="1"/>
  <c r="AA97" i="5"/>
  <c r="Z97" i="5"/>
  <c r="Y97" i="5"/>
  <c r="X97" i="5"/>
  <c r="X96" i="5" s="1"/>
  <c r="W97" i="5"/>
  <c r="V97" i="5"/>
  <c r="V96" i="5" s="1"/>
  <c r="U97" i="5"/>
  <c r="T97" i="5"/>
  <c r="T96" i="5" s="1"/>
  <c r="S97" i="5"/>
  <c r="R97" i="5"/>
  <c r="Q97" i="5"/>
  <c r="P97" i="5"/>
  <c r="P96" i="5" s="1"/>
  <c r="O97" i="5"/>
  <c r="N97" i="5"/>
  <c r="N96" i="5" s="1"/>
  <c r="M97" i="5"/>
  <c r="L97" i="5"/>
  <c r="L96" i="5" s="1"/>
  <c r="K97" i="5"/>
  <c r="J97" i="5"/>
  <c r="I97" i="5"/>
  <c r="H97" i="5"/>
  <c r="H96" i="5" s="1"/>
  <c r="D97" i="5"/>
  <c r="C97" i="5"/>
  <c r="C96" i="5" s="1"/>
  <c r="AE96" i="5"/>
  <c r="AC96" i="5"/>
  <c r="AA96" i="5"/>
  <c r="Z96" i="5"/>
  <c r="Y96" i="5"/>
  <c r="W96" i="5"/>
  <c r="U96" i="5"/>
  <c r="S96" i="5"/>
  <c r="R96" i="5"/>
  <c r="Q96" i="5"/>
  <c r="O96" i="5"/>
  <c r="M96" i="5"/>
  <c r="K96" i="5"/>
  <c r="J96" i="5"/>
  <c r="I96" i="5"/>
  <c r="D96" i="5"/>
  <c r="E95" i="5"/>
  <c r="C95" i="5"/>
  <c r="B95" i="5"/>
  <c r="E94" i="5"/>
  <c r="F94" i="5" s="1"/>
  <c r="C94" i="5"/>
  <c r="B94" i="5"/>
  <c r="E93" i="5"/>
  <c r="C93" i="5"/>
  <c r="B93" i="5"/>
  <c r="E92" i="5"/>
  <c r="C92" i="5"/>
  <c r="B92" i="5"/>
  <c r="AE91" i="5"/>
  <c r="AD91" i="5"/>
  <c r="AD90" i="5" s="1"/>
  <c r="AC91" i="5"/>
  <c r="AC90" i="5" s="1"/>
  <c r="AB91" i="5"/>
  <c r="AB90" i="5" s="1"/>
  <c r="AA91" i="5"/>
  <c r="Z91" i="5"/>
  <c r="Y91" i="5"/>
  <c r="Y90" i="5" s="1"/>
  <c r="X91" i="5"/>
  <c r="X90" i="5" s="1"/>
  <c r="W91" i="5"/>
  <c r="V91" i="5"/>
  <c r="V90" i="5" s="1"/>
  <c r="U91" i="5"/>
  <c r="U90" i="5" s="1"/>
  <c r="T91" i="5"/>
  <c r="T90" i="5" s="1"/>
  <c r="S91" i="5"/>
  <c r="R91" i="5"/>
  <c r="R90" i="5" s="1"/>
  <c r="Q91" i="5"/>
  <c r="Q90" i="5" s="1"/>
  <c r="P91" i="5"/>
  <c r="P90" i="5" s="1"/>
  <c r="O91" i="5"/>
  <c r="N91" i="5"/>
  <c r="N90" i="5" s="1"/>
  <c r="M91" i="5"/>
  <c r="M90" i="5" s="1"/>
  <c r="L91" i="5"/>
  <c r="L90" i="5" s="1"/>
  <c r="K91" i="5"/>
  <c r="J91" i="5"/>
  <c r="I91" i="5"/>
  <c r="I90" i="5" s="1"/>
  <c r="H91" i="5"/>
  <c r="H90" i="5" s="1"/>
  <c r="D91" i="5"/>
  <c r="D90" i="5" s="1"/>
  <c r="AE90" i="5"/>
  <c r="AA90" i="5"/>
  <c r="Z90" i="5"/>
  <c r="W90" i="5"/>
  <c r="S90" i="5"/>
  <c r="O90" i="5"/>
  <c r="K90" i="5"/>
  <c r="J90" i="5"/>
  <c r="E89" i="5"/>
  <c r="C89" i="5"/>
  <c r="B89" i="5"/>
  <c r="E88" i="5"/>
  <c r="C88" i="5"/>
  <c r="B88" i="5"/>
  <c r="E87" i="5"/>
  <c r="C87" i="5"/>
  <c r="C85" i="5" s="1"/>
  <c r="C84" i="5" s="1"/>
  <c r="B87" i="5"/>
  <c r="E86" i="5"/>
  <c r="C86" i="5"/>
  <c r="B86" i="5"/>
  <c r="B85" i="5" s="1"/>
  <c r="B84" i="5" s="1"/>
  <c r="AE85" i="5"/>
  <c r="AD85" i="5"/>
  <c r="AD84" i="5" s="1"/>
  <c r="AC85" i="5"/>
  <c r="AB85" i="5"/>
  <c r="AB84" i="5" s="1"/>
  <c r="AA85" i="5"/>
  <c r="Z85" i="5"/>
  <c r="Y85" i="5"/>
  <c r="X85" i="5"/>
  <c r="X84" i="5" s="1"/>
  <c r="W85" i="5"/>
  <c r="V85" i="5"/>
  <c r="V84" i="5" s="1"/>
  <c r="U85" i="5"/>
  <c r="T85" i="5"/>
  <c r="T84" i="5" s="1"/>
  <c r="S85" i="5"/>
  <c r="R85" i="5"/>
  <c r="Q85" i="5"/>
  <c r="P85" i="5"/>
  <c r="P84" i="5" s="1"/>
  <c r="O85" i="5"/>
  <c r="N85" i="5"/>
  <c r="N84" i="5" s="1"/>
  <c r="M85" i="5"/>
  <c r="L85" i="5"/>
  <c r="L84" i="5" s="1"/>
  <c r="K85" i="5"/>
  <c r="J85" i="5"/>
  <c r="I85" i="5"/>
  <c r="H85" i="5"/>
  <c r="H84" i="5" s="1"/>
  <c r="D85" i="5"/>
  <c r="AE84" i="5"/>
  <c r="AC84" i="5"/>
  <c r="AA84" i="5"/>
  <c r="Z84" i="5"/>
  <c r="Y84" i="5"/>
  <c r="W84" i="5"/>
  <c r="U84" i="5"/>
  <c r="S84" i="5"/>
  <c r="R84" i="5"/>
  <c r="Q84" i="5"/>
  <c r="O84" i="5"/>
  <c r="M84" i="5"/>
  <c r="K84" i="5"/>
  <c r="J84" i="5"/>
  <c r="I84" i="5"/>
  <c r="D84" i="5"/>
  <c r="E83" i="5"/>
  <c r="C83" i="5"/>
  <c r="B83" i="5"/>
  <c r="E82" i="5"/>
  <c r="C82" i="5"/>
  <c r="B82" i="5"/>
  <c r="E81" i="5"/>
  <c r="C81" i="5"/>
  <c r="B81" i="5"/>
  <c r="E80" i="5"/>
  <c r="C80" i="5"/>
  <c r="B80" i="5"/>
  <c r="AE79" i="5"/>
  <c r="AE78" i="5" s="1"/>
  <c r="AD79" i="5"/>
  <c r="AC79" i="5"/>
  <c r="AB79" i="5"/>
  <c r="AA79" i="5"/>
  <c r="AA78" i="5" s="1"/>
  <c r="AA76" i="5" s="1"/>
  <c r="Z79" i="5"/>
  <c r="Z78" i="5" s="1"/>
  <c r="Z76" i="5" s="1"/>
  <c r="Y79" i="5"/>
  <c r="X79" i="5"/>
  <c r="X78" i="5" s="1"/>
  <c r="W79" i="5"/>
  <c r="W78" i="5" s="1"/>
  <c r="V79" i="5"/>
  <c r="U79" i="5"/>
  <c r="T79" i="5"/>
  <c r="S79" i="5"/>
  <c r="S78" i="5" s="1"/>
  <c r="R79" i="5"/>
  <c r="R78" i="5" s="1"/>
  <c r="R76" i="5" s="1"/>
  <c r="Q79" i="5"/>
  <c r="P79" i="5"/>
  <c r="P78" i="5" s="1"/>
  <c r="O79" i="5"/>
  <c r="O78" i="5" s="1"/>
  <c r="N79" i="5"/>
  <c r="M79" i="5"/>
  <c r="L79" i="5"/>
  <c r="K79" i="5"/>
  <c r="K78" i="5" s="1"/>
  <c r="K76" i="5" s="1"/>
  <c r="J79" i="5"/>
  <c r="J78" i="5" s="1"/>
  <c r="J76" i="5" s="1"/>
  <c r="I79" i="5"/>
  <c r="H79" i="5"/>
  <c r="H78" i="5" s="1"/>
  <c r="D79" i="5"/>
  <c r="AD78" i="5"/>
  <c r="AC78" i="5"/>
  <c r="AB78" i="5"/>
  <c r="Y78" i="5"/>
  <c r="V78" i="5"/>
  <c r="U78" i="5"/>
  <c r="T78" i="5"/>
  <c r="Q78" i="5"/>
  <c r="N78" i="5"/>
  <c r="M78" i="5"/>
  <c r="L78" i="5"/>
  <c r="I78" i="5"/>
  <c r="D78" i="5"/>
  <c r="E75" i="5"/>
  <c r="C75" i="5"/>
  <c r="B75" i="5"/>
  <c r="F74" i="5"/>
  <c r="E74" i="5"/>
  <c r="C74" i="5"/>
  <c r="B74" i="5"/>
  <c r="E73" i="5"/>
  <c r="E71" i="5" s="1"/>
  <c r="C73" i="5"/>
  <c r="B73" i="5"/>
  <c r="B71" i="5" s="1"/>
  <c r="B70" i="5" s="1"/>
  <c r="E72" i="5"/>
  <c r="C72" i="5"/>
  <c r="C71" i="5" s="1"/>
  <c r="C70" i="5" s="1"/>
  <c r="B72" i="5"/>
  <c r="AE71" i="5"/>
  <c r="AD71" i="5"/>
  <c r="AC71" i="5"/>
  <c r="AC70" i="5" s="1"/>
  <c r="AB71" i="5"/>
  <c r="AA71" i="5"/>
  <c r="AA70" i="5" s="1"/>
  <c r="Z71" i="5"/>
  <c r="Y71" i="5"/>
  <c r="Y70" i="5" s="1"/>
  <c r="X71" i="5"/>
  <c r="W71" i="5"/>
  <c r="V71" i="5"/>
  <c r="U71" i="5"/>
  <c r="U70" i="5" s="1"/>
  <c r="T71" i="5"/>
  <c r="S71" i="5"/>
  <c r="S70" i="5" s="1"/>
  <c r="R71" i="5"/>
  <c r="Q71" i="5"/>
  <c r="Q70" i="5" s="1"/>
  <c r="P71" i="5"/>
  <c r="O71" i="5"/>
  <c r="N71" i="5"/>
  <c r="M71" i="5"/>
  <c r="M70" i="5" s="1"/>
  <c r="L71" i="5"/>
  <c r="K71" i="5"/>
  <c r="K70" i="5" s="1"/>
  <c r="J71" i="5"/>
  <c r="I71" i="5"/>
  <c r="I70" i="5" s="1"/>
  <c r="H71" i="5"/>
  <c r="D71" i="5"/>
  <c r="D70" i="5" s="1"/>
  <c r="AE70" i="5"/>
  <c r="AD70" i="5"/>
  <c r="AB70" i="5"/>
  <c r="Z70" i="5"/>
  <c r="X70" i="5"/>
  <c r="W70" i="5"/>
  <c r="V70" i="5"/>
  <c r="T70" i="5"/>
  <c r="R70" i="5"/>
  <c r="P70" i="5"/>
  <c r="O70" i="5"/>
  <c r="N70" i="5"/>
  <c r="L70" i="5"/>
  <c r="J70" i="5"/>
  <c r="H70" i="5"/>
  <c r="E69" i="5"/>
  <c r="C69" i="5"/>
  <c r="B69" i="5"/>
  <c r="F68" i="5"/>
  <c r="E68" i="5"/>
  <c r="C68" i="5"/>
  <c r="B68" i="5"/>
  <c r="E67" i="5"/>
  <c r="E65" i="5" s="1"/>
  <c r="C67" i="5"/>
  <c r="B67" i="5"/>
  <c r="B65" i="5" s="1"/>
  <c r="B64" i="5" s="1"/>
  <c r="E66" i="5"/>
  <c r="C66" i="5"/>
  <c r="C65" i="5" s="1"/>
  <c r="C64" i="5" s="1"/>
  <c r="B66" i="5"/>
  <c r="AE65" i="5"/>
  <c r="AD65" i="5"/>
  <c r="AC65" i="5"/>
  <c r="AC64" i="5" s="1"/>
  <c r="AB65" i="5"/>
  <c r="AA65" i="5"/>
  <c r="AA64" i="5" s="1"/>
  <c r="Z65" i="5"/>
  <c r="Y65" i="5"/>
  <c r="Y64" i="5" s="1"/>
  <c r="X65" i="5"/>
  <c r="W65" i="5"/>
  <c r="V65" i="5"/>
  <c r="U65" i="5"/>
  <c r="U64" i="5" s="1"/>
  <c r="T65" i="5"/>
  <c r="S65" i="5"/>
  <c r="S64" i="5" s="1"/>
  <c r="R65" i="5"/>
  <c r="Q65" i="5"/>
  <c r="Q64" i="5" s="1"/>
  <c r="P65" i="5"/>
  <c r="O65" i="5"/>
  <c r="N65" i="5"/>
  <c r="M65" i="5"/>
  <c r="M64" i="5" s="1"/>
  <c r="L65" i="5"/>
  <c r="K65" i="5"/>
  <c r="K64" i="5" s="1"/>
  <c r="J65" i="5"/>
  <c r="I65" i="5"/>
  <c r="I64" i="5" s="1"/>
  <c r="H65" i="5"/>
  <c r="D65" i="5"/>
  <c r="D64" i="5" s="1"/>
  <c r="AE64" i="5"/>
  <c r="AD64" i="5"/>
  <c r="AB64" i="5"/>
  <c r="Z64" i="5"/>
  <c r="X64" i="5"/>
  <c r="W64" i="5"/>
  <c r="V64" i="5"/>
  <c r="T64" i="5"/>
  <c r="R64" i="5"/>
  <c r="P64" i="5"/>
  <c r="O64" i="5"/>
  <c r="N64" i="5"/>
  <c r="L64" i="5"/>
  <c r="J64" i="5"/>
  <c r="H64" i="5"/>
  <c r="E63" i="5"/>
  <c r="C63" i="5"/>
  <c r="B63" i="5"/>
  <c r="F62" i="5"/>
  <c r="E62" i="5"/>
  <c r="C62" i="5"/>
  <c r="B62" i="5"/>
  <c r="E61" i="5"/>
  <c r="E59" i="5" s="1"/>
  <c r="C61" i="5"/>
  <c r="B61" i="5"/>
  <c r="B59" i="5" s="1"/>
  <c r="B58" i="5" s="1"/>
  <c r="E60" i="5"/>
  <c r="C60" i="5"/>
  <c r="C59" i="5" s="1"/>
  <c r="C58" i="5" s="1"/>
  <c r="B60" i="5"/>
  <c r="AE59" i="5"/>
  <c r="AD59" i="5"/>
  <c r="AC59" i="5"/>
  <c r="AC58" i="5" s="1"/>
  <c r="AB59" i="5"/>
  <c r="AA59" i="5"/>
  <c r="AA58" i="5" s="1"/>
  <c r="AA50" i="5" s="1"/>
  <c r="Z59" i="5"/>
  <c r="Y59" i="5"/>
  <c r="Y58" i="5" s="1"/>
  <c r="X59" i="5"/>
  <c r="W59" i="5"/>
  <c r="V59" i="5"/>
  <c r="U59" i="5"/>
  <c r="U58" i="5" s="1"/>
  <c r="T59" i="5"/>
  <c r="S59" i="5"/>
  <c r="S58" i="5" s="1"/>
  <c r="R59" i="5"/>
  <c r="Q59" i="5"/>
  <c r="Q58" i="5" s="1"/>
  <c r="P59" i="5"/>
  <c r="O59" i="5"/>
  <c r="N59" i="5"/>
  <c r="M59" i="5"/>
  <c r="M58" i="5" s="1"/>
  <c r="L59" i="5"/>
  <c r="K59" i="5"/>
  <c r="K58" i="5" s="1"/>
  <c r="K50" i="5" s="1"/>
  <c r="J59" i="5"/>
  <c r="I59" i="5"/>
  <c r="I58" i="5" s="1"/>
  <c r="H59" i="5"/>
  <c r="D59" i="5"/>
  <c r="D58" i="5" s="1"/>
  <c r="AE58" i="5"/>
  <c r="AD58" i="5"/>
  <c r="AB58" i="5"/>
  <c r="AB50" i="5" s="1"/>
  <c r="Z58" i="5"/>
  <c r="X58" i="5"/>
  <c r="W58" i="5"/>
  <c r="V58" i="5"/>
  <c r="T58" i="5"/>
  <c r="T50" i="5" s="1"/>
  <c r="R58" i="5"/>
  <c r="P58" i="5"/>
  <c r="O58" i="5"/>
  <c r="N58" i="5"/>
  <c r="L58" i="5"/>
  <c r="L50" i="5" s="1"/>
  <c r="J58" i="5"/>
  <c r="H58" i="5"/>
  <c r="E57" i="5"/>
  <c r="C57" i="5"/>
  <c r="B57" i="5"/>
  <c r="F56" i="5"/>
  <c r="E56" i="5"/>
  <c r="C56" i="5"/>
  <c r="B56" i="5"/>
  <c r="E55" i="5"/>
  <c r="C55" i="5"/>
  <c r="B55" i="5"/>
  <c r="E54" i="5"/>
  <c r="C54" i="5"/>
  <c r="C53" i="5" s="1"/>
  <c r="C52" i="5" s="1"/>
  <c r="B54" i="5"/>
  <c r="AE53" i="5"/>
  <c r="AE52" i="5" s="1"/>
  <c r="AE50" i="5" s="1"/>
  <c r="AD53" i="5"/>
  <c r="AC53" i="5"/>
  <c r="AC52" i="5" s="1"/>
  <c r="AB53" i="5"/>
  <c r="AA53" i="5"/>
  <c r="Z53" i="5"/>
  <c r="Y53" i="5"/>
  <c r="Y52" i="5" s="1"/>
  <c r="X53" i="5"/>
  <c r="W53" i="5"/>
  <c r="W52" i="5" s="1"/>
  <c r="W50" i="5" s="1"/>
  <c r="V53" i="5"/>
  <c r="U53" i="5"/>
  <c r="U52" i="5" s="1"/>
  <c r="T53" i="5"/>
  <c r="S53" i="5"/>
  <c r="R53" i="5"/>
  <c r="Q53" i="5"/>
  <c r="Q52" i="5" s="1"/>
  <c r="P53" i="5"/>
  <c r="O53" i="5"/>
  <c r="O52" i="5" s="1"/>
  <c r="O50" i="5" s="1"/>
  <c r="N53" i="5"/>
  <c r="M53" i="5"/>
  <c r="M52" i="5" s="1"/>
  <c r="L53" i="5"/>
  <c r="K53" i="5"/>
  <c r="J53" i="5"/>
  <c r="I53" i="5"/>
  <c r="I52" i="5" s="1"/>
  <c r="H53" i="5"/>
  <c r="E53" i="5"/>
  <c r="D53" i="5"/>
  <c r="D52" i="5" s="1"/>
  <c r="B53" i="5"/>
  <c r="B52" i="5" s="1"/>
  <c r="AD52" i="5"/>
  <c r="AD50" i="5" s="1"/>
  <c r="AB52" i="5"/>
  <c r="AA52" i="5"/>
  <c r="Z52" i="5"/>
  <c r="X52" i="5"/>
  <c r="X50" i="5" s="1"/>
  <c r="V52" i="5"/>
  <c r="T52" i="5"/>
  <c r="S52" i="5"/>
  <c r="R52" i="5"/>
  <c r="P52" i="5"/>
  <c r="N52" i="5"/>
  <c r="N50" i="5" s="1"/>
  <c r="L52" i="5"/>
  <c r="K52" i="5"/>
  <c r="J52" i="5"/>
  <c r="H52" i="5"/>
  <c r="H50" i="5" s="1"/>
  <c r="P50" i="5"/>
  <c r="D50" i="5"/>
  <c r="E49" i="5"/>
  <c r="C49" i="5"/>
  <c r="B49" i="5"/>
  <c r="E48" i="5"/>
  <c r="C48" i="5"/>
  <c r="B48" i="5"/>
  <c r="E47" i="5"/>
  <c r="C47" i="5"/>
  <c r="C45" i="5" s="1"/>
  <c r="C44" i="5" s="1"/>
  <c r="B47" i="5"/>
  <c r="E46" i="5"/>
  <c r="E45" i="5" s="1"/>
  <c r="E44" i="5" s="1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D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D44" i="5"/>
  <c r="E43" i="5"/>
  <c r="C43" i="5"/>
  <c r="B43" i="5"/>
  <c r="E42" i="5"/>
  <c r="C42" i="5"/>
  <c r="B42" i="5"/>
  <c r="E41" i="5"/>
  <c r="C41" i="5"/>
  <c r="B41" i="5"/>
  <c r="E40" i="5"/>
  <c r="E39" i="5" s="1"/>
  <c r="C40" i="5"/>
  <c r="B40" i="5"/>
  <c r="B39" i="5" s="1"/>
  <c r="B38" i="5" s="1"/>
  <c r="AE39" i="5"/>
  <c r="AD39" i="5"/>
  <c r="AD38" i="5" s="1"/>
  <c r="AC39" i="5"/>
  <c r="AC38" i="5" s="1"/>
  <c r="AB39" i="5"/>
  <c r="AB38" i="5" s="1"/>
  <c r="AA39" i="5"/>
  <c r="Z39" i="5"/>
  <c r="Z38" i="5" s="1"/>
  <c r="Y39" i="5"/>
  <c r="Y38" i="5" s="1"/>
  <c r="X39" i="5"/>
  <c r="X38" i="5" s="1"/>
  <c r="X30" i="5" s="1"/>
  <c r="W39" i="5"/>
  <c r="V39" i="5"/>
  <c r="V38" i="5" s="1"/>
  <c r="U39" i="5"/>
  <c r="U38" i="5" s="1"/>
  <c r="T39" i="5"/>
  <c r="T38" i="5" s="1"/>
  <c r="S39" i="5"/>
  <c r="R39" i="5"/>
  <c r="R38" i="5" s="1"/>
  <c r="Q39" i="5"/>
  <c r="Q38" i="5" s="1"/>
  <c r="P39" i="5"/>
  <c r="P38" i="5" s="1"/>
  <c r="P30" i="5" s="1"/>
  <c r="O39" i="5"/>
  <c r="N39" i="5"/>
  <c r="N38" i="5" s="1"/>
  <c r="M39" i="5"/>
  <c r="M38" i="5" s="1"/>
  <c r="L39" i="5"/>
  <c r="L38" i="5" s="1"/>
  <c r="K39" i="5"/>
  <c r="J39" i="5"/>
  <c r="J38" i="5" s="1"/>
  <c r="I39" i="5"/>
  <c r="I38" i="5" s="1"/>
  <c r="H39" i="5"/>
  <c r="H38" i="5" s="1"/>
  <c r="H30" i="5" s="1"/>
  <c r="D39" i="5"/>
  <c r="AE38" i="5"/>
  <c r="AE30" i="5" s="1"/>
  <c r="AA38" i="5"/>
  <c r="AA30" i="5" s="1"/>
  <c r="W38" i="5"/>
  <c r="W30" i="5" s="1"/>
  <c r="S38" i="5"/>
  <c r="S30" i="5" s="1"/>
  <c r="O38" i="5"/>
  <c r="O30" i="5" s="1"/>
  <c r="K38" i="5"/>
  <c r="K30" i="5" s="1"/>
  <c r="D38" i="5"/>
  <c r="E37" i="5"/>
  <c r="C37" i="5"/>
  <c r="B37" i="5"/>
  <c r="E36" i="5"/>
  <c r="C36" i="5"/>
  <c r="B36" i="5"/>
  <c r="E35" i="5"/>
  <c r="C35" i="5"/>
  <c r="B35" i="5"/>
  <c r="E34" i="5"/>
  <c r="E33" i="5" s="1"/>
  <c r="E32" i="5" s="1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D33" i="5"/>
  <c r="C33" i="5"/>
  <c r="AE32" i="5"/>
  <c r="AD32" i="5"/>
  <c r="AC32" i="5"/>
  <c r="AB32" i="5"/>
  <c r="AB30" i="5" s="1"/>
  <c r="AA32" i="5"/>
  <c r="Z32" i="5"/>
  <c r="Y32" i="5"/>
  <c r="X32" i="5"/>
  <c r="W32" i="5"/>
  <c r="V32" i="5"/>
  <c r="U32" i="5"/>
  <c r="T32" i="5"/>
  <c r="T30" i="5" s="1"/>
  <c r="S32" i="5"/>
  <c r="R32" i="5"/>
  <c r="Q32" i="5"/>
  <c r="P32" i="5"/>
  <c r="O32" i="5"/>
  <c r="N32" i="5"/>
  <c r="M32" i="5"/>
  <c r="L32" i="5"/>
  <c r="L30" i="5" s="1"/>
  <c r="K32" i="5"/>
  <c r="J32" i="5"/>
  <c r="I32" i="5"/>
  <c r="H32" i="5"/>
  <c r="D32" i="5"/>
  <c r="C32" i="5"/>
  <c r="E29" i="5"/>
  <c r="F29" i="5" s="1"/>
  <c r="C29" i="5"/>
  <c r="B29" i="5"/>
  <c r="E28" i="5"/>
  <c r="F28" i="5" s="1"/>
  <c r="C28" i="5"/>
  <c r="B28" i="5"/>
  <c r="E27" i="5"/>
  <c r="F27" i="5" s="1"/>
  <c r="C27" i="5"/>
  <c r="B27" i="5"/>
  <c r="E26" i="5"/>
  <c r="F26" i="5" s="1"/>
  <c r="C26" i="5"/>
  <c r="B26" i="5"/>
  <c r="B25" i="5" s="1"/>
  <c r="B24" i="5" s="1"/>
  <c r="AE25" i="5"/>
  <c r="AE24" i="5" s="1"/>
  <c r="AD25" i="5"/>
  <c r="AD24" i="5" s="1"/>
  <c r="AD10" i="5" s="1"/>
  <c r="AC25" i="5"/>
  <c r="AB25" i="5"/>
  <c r="AB24" i="5" s="1"/>
  <c r="AA25" i="5"/>
  <c r="AA24" i="5" s="1"/>
  <c r="Z25" i="5"/>
  <c r="Z24" i="5" s="1"/>
  <c r="Y25" i="5"/>
  <c r="X25" i="5"/>
  <c r="X24" i="5" s="1"/>
  <c r="W25" i="5"/>
  <c r="W24" i="5" s="1"/>
  <c r="V25" i="5"/>
  <c r="V24" i="5" s="1"/>
  <c r="V10" i="5" s="1"/>
  <c r="U25" i="5"/>
  <c r="T25" i="5"/>
  <c r="T24" i="5" s="1"/>
  <c r="S25" i="5"/>
  <c r="S24" i="5" s="1"/>
  <c r="R25" i="5"/>
  <c r="R24" i="5" s="1"/>
  <c r="Q25" i="5"/>
  <c r="P25" i="5"/>
  <c r="P24" i="5" s="1"/>
  <c r="O25" i="5"/>
  <c r="O24" i="5" s="1"/>
  <c r="N25" i="5"/>
  <c r="N24" i="5" s="1"/>
  <c r="N10" i="5" s="1"/>
  <c r="M25" i="5"/>
  <c r="L25" i="5"/>
  <c r="L24" i="5" s="1"/>
  <c r="K25" i="5"/>
  <c r="K24" i="5" s="1"/>
  <c r="J25" i="5"/>
  <c r="J24" i="5" s="1"/>
  <c r="I25" i="5"/>
  <c r="H25" i="5"/>
  <c r="H24" i="5" s="1"/>
  <c r="C25" i="5"/>
  <c r="AC24" i="5"/>
  <c r="Y24" i="5"/>
  <c r="U24" i="5"/>
  <c r="Q24" i="5"/>
  <c r="M24" i="5"/>
  <c r="I24" i="5"/>
  <c r="D24" i="5"/>
  <c r="C24" i="5"/>
  <c r="E23" i="5"/>
  <c r="F23" i="5" s="1"/>
  <c r="C23" i="5"/>
  <c r="B23" i="5"/>
  <c r="E22" i="5"/>
  <c r="G22" i="5" s="1"/>
  <c r="C22" i="5"/>
  <c r="B22" i="5"/>
  <c r="E21" i="5"/>
  <c r="F21" i="5" s="1"/>
  <c r="C21" i="5"/>
  <c r="B21" i="5"/>
  <c r="E20" i="5"/>
  <c r="E19" i="5" s="1"/>
  <c r="C20" i="5"/>
  <c r="B20" i="5"/>
  <c r="B19" i="5" s="1"/>
  <c r="B18" i="5" s="1"/>
  <c r="AE19" i="5"/>
  <c r="AE18" i="5" s="1"/>
  <c r="AD19" i="5"/>
  <c r="AC19" i="5"/>
  <c r="AB19" i="5"/>
  <c r="AA19" i="5"/>
  <c r="AA18" i="5" s="1"/>
  <c r="Z19" i="5"/>
  <c r="Z18" i="5" s="1"/>
  <c r="Y19" i="5"/>
  <c r="X19" i="5"/>
  <c r="X18" i="5" s="1"/>
  <c r="W19" i="5"/>
  <c r="W18" i="5" s="1"/>
  <c r="V19" i="5"/>
  <c r="U19" i="5"/>
  <c r="T19" i="5"/>
  <c r="S19" i="5"/>
  <c r="S18" i="5" s="1"/>
  <c r="R19" i="5"/>
  <c r="R18" i="5" s="1"/>
  <c r="Q19" i="5"/>
  <c r="P19" i="5"/>
  <c r="P18" i="5" s="1"/>
  <c r="O19" i="5"/>
  <c r="O18" i="5" s="1"/>
  <c r="N19" i="5"/>
  <c r="M19" i="5"/>
  <c r="L19" i="5"/>
  <c r="K19" i="5"/>
  <c r="K18" i="5" s="1"/>
  <c r="J19" i="5"/>
  <c r="J18" i="5" s="1"/>
  <c r="I19" i="5"/>
  <c r="H19" i="5"/>
  <c r="H18" i="5" s="1"/>
  <c r="D19" i="5"/>
  <c r="C19" i="5"/>
  <c r="C18" i="5" s="1"/>
  <c r="AD18" i="5"/>
  <c r="AC18" i="5"/>
  <c r="AB18" i="5"/>
  <c r="Y18" i="5"/>
  <c r="V18" i="5"/>
  <c r="U18" i="5"/>
  <c r="T18" i="5"/>
  <c r="Q18" i="5"/>
  <c r="N18" i="5"/>
  <c r="M18" i="5"/>
  <c r="L18" i="5"/>
  <c r="I18" i="5"/>
  <c r="D18" i="5"/>
  <c r="F17" i="5"/>
  <c r="E17" i="5"/>
  <c r="C17" i="5"/>
  <c r="C198" i="5" s="1"/>
  <c r="B17" i="5"/>
  <c r="F16" i="5"/>
  <c r="E16" i="5"/>
  <c r="C16" i="5"/>
  <c r="B16" i="5"/>
  <c r="F15" i="5"/>
  <c r="E15" i="5"/>
  <c r="C15" i="5"/>
  <c r="B15" i="5"/>
  <c r="F14" i="5"/>
  <c r="E14" i="5"/>
  <c r="C14" i="5"/>
  <c r="C13" i="5" s="1"/>
  <c r="C12" i="5" s="1"/>
  <c r="B14" i="5"/>
  <c r="AE13" i="5"/>
  <c r="AE12" i="5" s="1"/>
  <c r="AD13" i="5"/>
  <c r="AC13" i="5"/>
  <c r="AC12" i="5" s="1"/>
  <c r="AB13" i="5"/>
  <c r="AB12" i="5" s="1"/>
  <c r="AA13" i="5"/>
  <c r="AA12" i="5" s="1"/>
  <c r="Z13" i="5"/>
  <c r="Y13" i="5"/>
  <c r="Y12" i="5" s="1"/>
  <c r="X13" i="5"/>
  <c r="X12" i="5" s="1"/>
  <c r="W13" i="5"/>
  <c r="W12" i="5" s="1"/>
  <c r="V13" i="5"/>
  <c r="U13" i="5"/>
  <c r="U12" i="5" s="1"/>
  <c r="T13" i="5"/>
  <c r="T12" i="5" s="1"/>
  <c r="S13" i="5"/>
  <c r="S12" i="5" s="1"/>
  <c r="R13" i="5"/>
  <c r="Q13" i="5"/>
  <c r="Q12" i="5" s="1"/>
  <c r="P13" i="5"/>
  <c r="P12" i="5" s="1"/>
  <c r="O13" i="5"/>
  <c r="O12" i="5" s="1"/>
  <c r="N13" i="5"/>
  <c r="M13" i="5"/>
  <c r="M12" i="5" s="1"/>
  <c r="L13" i="5"/>
  <c r="L12" i="5" s="1"/>
  <c r="K13" i="5"/>
  <c r="K12" i="5" s="1"/>
  <c r="J13" i="5"/>
  <c r="I13" i="5"/>
  <c r="I12" i="5" s="1"/>
  <c r="H13" i="5"/>
  <c r="H12" i="5" s="1"/>
  <c r="E13" i="5"/>
  <c r="E12" i="5" s="1"/>
  <c r="AD12" i="5"/>
  <c r="Z12" i="5"/>
  <c r="V12" i="5"/>
  <c r="R12" i="5"/>
  <c r="N12" i="5"/>
  <c r="J12" i="5"/>
  <c r="D12" i="5"/>
  <c r="D10" i="5" s="1"/>
  <c r="B88" i="4"/>
  <c r="B50" i="5" l="1"/>
  <c r="J10" i="5"/>
  <c r="R10" i="5"/>
  <c r="Z10" i="5"/>
  <c r="V76" i="5"/>
  <c r="Q10" i="5"/>
  <c r="Y10" i="5"/>
  <c r="C10" i="5"/>
  <c r="B33" i="5"/>
  <c r="B32" i="5" s="1"/>
  <c r="E195" i="5"/>
  <c r="B197" i="5"/>
  <c r="M10" i="5"/>
  <c r="U10" i="5"/>
  <c r="AC10" i="5"/>
  <c r="F20" i="5"/>
  <c r="F22" i="5"/>
  <c r="E25" i="5"/>
  <c r="E24" i="5" s="1"/>
  <c r="D30" i="5"/>
  <c r="I30" i="5"/>
  <c r="M30" i="5"/>
  <c r="Q30" i="5"/>
  <c r="U30" i="5"/>
  <c r="Y30" i="5"/>
  <c r="AC30" i="5"/>
  <c r="C39" i="5"/>
  <c r="C38" i="5" s="1"/>
  <c r="G41" i="5"/>
  <c r="B45" i="5"/>
  <c r="B44" i="5" s="1"/>
  <c r="R50" i="5"/>
  <c r="M76" i="5"/>
  <c r="AC76" i="5"/>
  <c r="O76" i="5"/>
  <c r="S76" i="5"/>
  <c r="W76" i="5"/>
  <c r="AE76" i="5"/>
  <c r="B79" i="5"/>
  <c r="E79" i="5"/>
  <c r="E78" i="5" s="1"/>
  <c r="C79" i="5"/>
  <c r="C78" i="5" s="1"/>
  <c r="C91" i="5"/>
  <c r="C90" i="5" s="1"/>
  <c r="E91" i="5"/>
  <c r="E97" i="5"/>
  <c r="E96" i="5" s="1"/>
  <c r="C103" i="5"/>
  <c r="C102" i="5" s="1"/>
  <c r="C109" i="5"/>
  <c r="C108" i="5" s="1"/>
  <c r="C115" i="5"/>
  <c r="C114" i="5" s="1"/>
  <c r="D127" i="5"/>
  <c r="D126" i="5" s="1"/>
  <c r="B130" i="5"/>
  <c r="B129" i="5" s="1"/>
  <c r="I10" i="5"/>
  <c r="J30" i="5"/>
  <c r="N30" i="5"/>
  <c r="N9" i="5" s="1"/>
  <c r="R30" i="5"/>
  <c r="V30" i="5"/>
  <c r="Z30" i="5"/>
  <c r="AD30" i="5"/>
  <c r="AD9" i="5" s="1"/>
  <c r="S50" i="5"/>
  <c r="F53" i="5"/>
  <c r="I50" i="5"/>
  <c r="M50" i="5"/>
  <c r="C50" i="5"/>
  <c r="Q50" i="5"/>
  <c r="F82" i="5"/>
  <c r="F88" i="5"/>
  <c r="N76" i="5"/>
  <c r="AD76" i="5"/>
  <c r="T127" i="5"/>
  <c r="G133" i="5"/>
  <c r="F133" i="5"/>
  <c r="E188" i="5"/>
  <c r="C121" i="5"/>
  <c r="C120" i="5" s="1"/>
  <c r="O127" i="5"/>
  <c r="W127" i="5"/>
  <c r="AE127" i="5"/>
  <c r="I127" i="5"/>
  <c r="I126" i="5" s="1"/>
  <c r="M127" i="5"/>
  <c r="M126" i="5" s="1"/>
  <c r="Q127" i="5"/>
  <c r="Q126" i="5" s="1"/>
  <c r="U127" i="5"/>
  <c r="U126" i="5" s="1"/>
  <c r="Y127" i="5"/>
  <c r="Y126" i="5" s="1"/>
  <c r="AC127" i="5"/>
  <c r="AC126" i="5" s="1"/>
  <c r="C130" i="5"/>
  <c r="C129" i="5" s="1"/>
  <c r="C127" i="5" s="1"/>
  <c r="B142" i="5"/>
  <c r="B141" i="5" s="1"/>
  <c r="G151" i="5"/>
  <c r="F165" i="5"/>
  <c r="G184" i="5"/>
  <c r="B183" i="5"/>
  <c r="B182" i="5" s="1"/>
  <c r="F185" i="5"/>
  <c r="B136" i="5"/>
  <c r="B135" i="5" s="1"/>
  <c r="O153" i="5"/>
  <c r="S153" i="5"/>
  <c r="AA153" i="5"/>
  <c r="AA126" i="5" s="1"/>
  <c r="T153" i="5"/>
  <c r="AB153" i="5"/>
  <c r="AB126" i="5" s="1"/>
  <c r="B168" i="5"/>
  <c r="B167" i="5" s="1"/>
  <c r="F171" i="5"/>
  <c r="B174" i="5"/>
  <c r="B173" i="5" s="1"/>
  <c r="C189" i="5"/>
  <c r="C188" i="5" s="1"/>
  <c r="F27" i="6"/>
  <c r="G27" i="6"/>
  <c r="G73" i="6"/>
  <c r="F73" i="6"/>
  <c r="F130" i="6"/>
  <c r="C197" i="6"/>
  <c r="F183" i="6"/>
  <c r="F182" i="6" s="1"/>
  <c r="E6" i="6"/>
  <c r="G6" i="6" s="1"/>
  <c r="F47" i="6"/>
  <c r="G47" i="6"/>
  <c r="S10" i="5"/>
  <c r="S9" i="5" s="1"/>
  <c r="AE10" i="5"/>
  <c r="AE9" i="5" s="1"/>
  <c r="B30" i="5"/>
  <c r="O10" i="5"/>
  <c r="O9" i="5" s="1"/>
  <c r="AA10" i="5"/>
  <c r="AA9" i="5" s="1"/>
  <c r="L10" i="5"/>
  <c r="T10" i="5"/>
  <c r="AB10" i="5"/>
  <c r="G39" i="5"/>
  <c r="B78" i="5"/>
  <c r="F79" i="5"/>
  <c r="K10" i="5"/>
  <c r="K9" i="5" s="1"/>
  <c r="W10" i="5"/>
  <c r="W9" i="5" s="1"/>
  <c r="H10" i="5"/>
  <c r="P10" i="5"/>
  <c r="X10" i="5"/>
  <c r="F19" i="5"/>
  <c r="G19" i="5"/>
  <c r="E18" i="5"/>
  <c r="C30" i="5"/>
  <c r="H76" i="5"/>
  <c r="B195" i="5"/>
  <c r="B196" i="5"/>
  <c r="B198" i="5"/>
  <c r="F39" i="5"/>
  <c r="F41" i="5"/>
  <c r="J50" i="5"/>
  <c r="J9" i="5" s="1"/>
  <c r="Z50" i="5"/>
  <c r="Z9" i="5" s="1"/>
  <c r="E58" i="5"/>
  <c r="F59" i="5"/>
  <c r="I76" i="5"/>
  <c r="I9" i="5" s="1"/>
  <c r="I194" i="5" s="1"/>
  <c r="T76" i="5"/>
  <c r="Y76" i="5"/>
  <c r="E102" i="5"/>
  <c r="F103" i="5"/>
  <c r="E108" i="5"/>
  <c r="E114" i="5"/>
  <c r="F115" i="5"/>
  <c r="E120" i="5"/>
  <c r="E155" i="5"/>
  <c r="F198" i="5"/>
  <c r="E64" i="5"/>
  <c r="F65" i="5"/>
  <c r="X76" i="5"/>
  <c r="E90" i="5"/>
  <c r="B13" i="5"/>
  <c r="B12" i="5" s="1"/>
  <c r="B10" i="5" s="1"/>
  <c r="C195" i="5"/>
  <c r="G195" i="5" s="1"/>
  <c r="C196" i="5"/>
  <c r="C197" i="5"/>
  <c r="E38" i="5"/>
  <c r="E52" i="5"/>
  <c r="V50" i="5"/>
  <c r="V9" i="5" s="1"/>
  <c r="U50" i="5"/>
  <c r="Y50" i="5"/>
  <c r="Y9" i="5" s="1"/>
  <c r="Y194" i="5" s="1"/>
  <c r="AC50" i="5"/>
  <c r="AC9" i="5" s="1"/>
  <c r="AC194" i="5" s="1"/>
  <c r="P76" i="5"/>
  <c r="U76" i="5"/>
  <c r="G78" i="5"/>
  <c r="F78" i="5"/>
  <c r="E85" i="5"/>
  <c r="G148" i="5"/>
  <c r="E147" i="5"/>
  <c r="F148" i="5"/>
  <c r="F195" i="5"/>
  <c r="E196" i="5"/>
  <c r="E197" i="5"/>
  <c r="E198" i="5"/>
  <c r="E70" i="5"/>
  <c r="F71" i="5"/>
  <c r="D76" i="5"/>
  <c r="D9" i="5" s="1"/>
  <c r="D194" i="5" s="1"/>
  <c r="L76" i="5"/>
  <c r="Q76" i="5"/>
  <c r="Q9" i="5" s="1"/>
  <c r="Q194" i="5" s="1"/>
  <c r="AB76" i="5"/>
  <c r="E135" i="5"/>
  <c r="F136" i="5"/>
  <c r="B109" i="5"/>
  <c r="B108" i="5" s="1"/>
  <c r="B121" i="5"/>
  <c r="B120" i="5" s="1"/>
  <c r="F130" i="5"/>
  <c r="E129" i="5"/>
  <c r="G130" i="5"/>
  <c r="K180" i="5"/>
  <c r="K179" i="5" s="1"/>
  <c r="AA180" i="5"/>
  <c r="AA179" i="5" s="1"/>
  <c r="B91" i="5"/>
  <c r="B90" i="5" s="1"/>
  <c r="S127" i="5"/>
  <c r="S126" i="5" s="1"/>
  <c r="E141" i="5"/>
  <c r="F142" i="5"/>
  <c r="E167" i="5"/>
  <c r="F168" i="5"/>
  <c r="E173" i="5"/>
  <c r="F174" i="5"/>
  <c r="F139" i="5"/>
  <c r="F145" i="5"/>
  <c r="W153" i="5"/>
  <c r="W126" i="5" s="1"/>
  <c r="AE153" i="5"/>
  <c r="AE126" i="5" s="1"/>
  <c r="H153" i="5"/>
  <c r="H126" i="5" s="1"/>
  <c r="L153" i="5"/>
  <c r="L126" i="5" s="1"/>
  <c r="P153" i="5"/>
  <c r="P126" i="5" s="1"/>
  <c r="B156" i="5"/>
  <c r="B155" i="5" s="1"/>
  <c r="F159" i="5"/>
  <c r="W180" i="5"/>
  <c r="W179" i="5" s="1"/>
  <c r="G183" i="5"/>
  <c r="E182" i="5"/>
  <c r="F183" i="5"/>
  <c r="G192" i="5"/>
  <c r="E161" i="5"/>
  <c r="F177" i="5"/>
  <c r="S180" i="5"/>
  <c r="S179" i="5" s="1"/>
  <c r="B180" i="5"/>
  <c r="B179" i="5" s="1"/>
  <c r="C153" i="5"/>
  <c r="C126" i="5" s="1"/>
  <c r="K153" i="5"/>
  <c r="K126" i="5" s="1"/>
  <c r="J153" i="5"/>
  <c r="J126" i="5" s="1"/>
  <c r="N153" i="5"/>
  <c r="N126" i="5" s="1"/>
  <c r="N194" i="5" s="1"/>
  <c r="R153" i="5"/>
  <c r="R126" i="5" s="1"/>
  <c r="V153" i="5"/>
  <c r="V126" i="5" s="1"/>
  <c r="Z153" i="5"/>
  <c r="Z126" i="5" s="1"/>
  <c r="AD153" i="5"/>
  <c r="AD126" i="5" s="1"/>
  <c r="B162" i="5"/>
  <c r="B161" i="5" s="1"/>
  <c r="C180" i="5"/>
  <c r="C179" i="5" s="1"/>
  <c r="O180" i="5"/>
  <c r="O179" i="5" s="1"/>
  <c r="AE180" i="5"/>
  <c r="AE179" i="5" s="1"/>
  <c r="F189" i="5"/>
  <c r="E185" i="4"/>
  <c r="K183" i="4"/>
  <c r="E193" i="4"/>
  <c r="C193" i="4"/>
  <c r="B193" i="4"/>
  <c r="E192" i="4"/>
  <c r="E191" i="4"/>
  <c r="C191" i="4"/>
  <c r="B191" i="4"/>
  <c r="E190" i="4"/>
  <c r="C190" i="4"/>
  <c r="B190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D189" i="4"/>
  <c r="R194" i="5" l="1"/>
  <c r="F121" i="5"/>
  <c r="F109" i="5"/>
  <c r="AA194" i="5"/>
  <c r="O126" i="5"/>
  <c r="M9" i="5"/>
  <c r="M194" i="5" s="1"/>
  <c r="R9" i="5"/>
  <c r="AD194" i="5"/>
  <c r="U9" i="5"/>
  <c r="U194" i="5" s="1"/>
  <c r="F91" i="5"/>
  <c r="L9" i="5"/>
  <c r="L194" i="5" s="1"/>
  <c r="G189" i="5"/>
  <c r="T126" i="5"/>
  <c r="B127" i="5"/>
  <c r="C76" i="5"/>
  <c r="C9" i="5" s="1"/>
  <c r="C194" i="5" s="1"/>
  <c r="G129" i="6"/>
  <c r="F129" i="6"/>
  <c r="E197" i="6"/>
  <c r="F197" i="6" s="1"/>
  <c r="F6" i="6"/>
  <c r="Z194" i="5"/>
  <c r="V194" i="5"/>
  <c r="J194" i="5"/>
  <c r="F147" i="5"/>
  <c r="G147" i="5"/>
  <c r="G64" i="5"/>
  <c r="F64" i="5"/>
  <c r="G58" i="5"/>
  <c r="F58" i="5"/>
  <c r="F162" i="5"/>
  <c r="F182" i="5"/>
  <c r="F180" i="5" s="1"/>
  <c r="F179" i="5" s="1"/>
  <c r="E180" i="5"/>
  <c r="E179" i="5" s="1"/>
  <c r="B153" i="5"/>
  <c r="B126" i="5" s="1"/>
  <c r="F52" i="5"/>
  <c r="E50" i="5"/>
  <c r="F90" i="5"/>
  <c r="G90" i="5"/>
  <c r="F120" i="5"/>
  <c r="G120" i="5"/>
  <c r="F108" i="5"/>
  <c r="G108" i="5"/>
  <c r="X9" i="5"/>
  <c r="X194" i="5" s="1"/>
  <c r="W194" i="5"/>
  <c r="O194" i="5"/>
  <c r="S194" i="5"/>
  <c r="G70" i="5"/>
  <c r="F70" i="5"/>
  <c r="F161" i="5"/>
  <c r="G161" i="5"/>
  <c r="F173" i="5"/>
  <c r="G173" i="5"/>
  <c r="F141" i="5"/>
  <c r="G141" i="5"/>
  <c r="F129" i="5"/>
  <c r="E127" i="5"/>
  <c r="G129" i="5"/>
  <c r="G197" i="5"/>
  <c r="F197" i="5"/>
  <c r="F38" i="5"/>
  <c r="F30" i="5" s="1"/>
  <c r="G38" i="5"/>
  <c r="G30" i="5" s="1"/>
  <c r="F156" i="5"/>
  <c r="G18" i="5"/>
  <c r="G10" i="5" s="1"/>
  <c r="F18" i="5"/>
  <c r="F10" i="5" s="1"/>
  <c r="P9" i="5"/>
  <c r="P194" i="5" s="1"/>
  <c r="K194" i="5"/>
  <c r="AB9" i="5"/>
  <c r="AB194" i="5" s="1"/>
  <c r="E30" i="5"/>
  <c r="E10" i="5"/>
  <c r="F167" i="5"/>
  <c r="G167" i="5"/>
  <c r="AE194" i="5"/>
  <c r="F135" i="5"/>
  <c r="G135" i="5"/>
  <c r="F196" i="5"/>
  <c r="G196" i="5"/>
  <c r="F85" i="5"/>
  <c r="E84" i="5"/>
  <c r="F155" i="5"/>
  <c r="G155" i="5"/>
  <c r="E153" i="5"/>
  <c r="F114" i="5"/>
  <c r="G114" i="5"/>
  <c r="F102" i="5"/>
  <c r="G102" i="5"/>
  <c r="H9" i="5"/>
  <c r="H194" i="5" s="1"/>
  <c r="B76" i="5"/>
  <c r="B9" i="5" s="1"/>
  <c r="B194" i="5" s="1"/>
  <c r="T9" i="5"/>
  <c r="E189" i="4"/>
  <c r="C82" i="4"/>
  <c r="C41" i="4"/>
  <c r="I39" i="4"/>
  <c r="I38" i="4" s="1"/>
  <c r="D19" i="4"/>
  <c r="D18" i="4" s="1"/>
  <c r="C22" i="4"/>
  <c r="AE71" i="4"/>
  <c r="AE79" i="4"/>
  <c r="AE85" i="4"/>
  <c r="AE84" i="4" s="1"/>
  <c r="AE97" i="4"/>
  <c r="AE103" i="4"/>
  <c r="AE130" i="4"/>
  <c r="AE136" i="4"/>
  <c r="AE135" i="4" s="1"/>
  <c r="AE142" i="4"/>
  <c r="AE148" i="4"/>
  <c r="AE156" i="4"/>
  <c r="AE162" i="4"/>
  <c r="AE161" i="4" s="1"/>
  <c r="AE168" i="4"/>
  <c r="AE174" i="4"/>
  <c r="AE183" i="4"/>
  <c r="AE188" i="4"/>
  <c r="C185" i="4"/>
  <c r="C186" i="4"/>
  <c r="C187" i="4"/>
  <c r="C184" i="4"/>
  <c r="C177" i="4"/>
  <c r="C176" i="4"/>
  <c r="C178" i="4"/>
  <c r="C175" i="4"/>
  <c r="C174" i="4" s="1"/>
  <c r="C173" i="4" s="1"/>
  <c r="C171" i="4"/>
  <c r="C170" i="4"/>
  <c r="C172" i="4"/>
  <c r="C169" i="4"/>
  <c r="C164" i="4"/>
  <c r="C165" i="4"/>
  <c r="C166" i="4"/>
  <c r="C163" i="4"/>
  <c r="C162" i="4" s="1"/>
  <c r="C161" i="4" s="1"/>
  <c r="C159" i="4"/>
  <c r="C158" i="4"/>
  <c r="C160" i="4"/>
  <c r="C157" i="4"/>
  <c r="C156" i="4" s="1"/>
  <c r="C155" i="4" s="1"/>
  <c r="C151" i="4"/>
  <c r="C150" i="4"/>
  <c r="C152" i="4"/>
  <c r="C149" i="4"/>
  <c r="C148" i="4" s="1"/>
  <c r="C147" i="4" s="1"/>
  <c r="C144" i="4"/>
  <c r="C145" i="4"/>
  <c r="C146" i="4"/>
  <c r="C143" i="4"/>
  <c r="C142" i="4" s="1"/>
  <c r="C141" i="4" s="1"/>
  <c r="C138" i="4"/>
  <c r="C139" i="4"/>
  <c r="C140" i="4"/>
  <c r="C137" i="4"/>
  <c r="C136" i="4" s="1"/>
  <c r="C135" i="4" s="1"/>
  <c r="C133" i="4"/>
  <c r="C132" i="4"/>
  <c r="C134" i="4"/>
  <c r="C131" i="4"/>
  <c r="C123" i="4"/>
  <c r="C124" i="4"/>
  <c r="C125" i="4"/>
  <c r="C122" i="4"/>
  <c r="C121" i="4" s="1"/>
  <c r="C120" i="4" s="1"/>
  <c r="C117" i="4"/>
  <c r="C118" i="4"/>
  <c r="C119" i="4"/>
  <c r="C116" i="4"/>
  <c r="C111" i="4"/>
  <c r="C112" i="4"/>
  <c r="C113" i="4"/>
  <c r="C110" i="4"/>
  <c r="C105" i="4"/>
  <c r="C106" i="4"/>
  <c r="C107" i="4"/>
  <c r="C104" i="4"/>
  <c r="C93" i="4"/>
  <c r="C94" i="4"/>
  <c r="C95" i="4"/>
  <c r="C92" i="4"/>
  <c r="C88" i="4"/>
  <c r="C86" i="4"/>
  <c r="C87" i="4"/>
  <c r="C89" i="4"/>
  <c r="C85" i="4" s="1"/>
  <c r="C84" i="4" s="1"/>
  <c r="C81" i="4"/>
  <c r="C83" i="4"/>
  <c r="C80" i="4"/>
  <c r="C75" i="4"/>
  <c r="C74" i="4"/>
  <c r="C73" i="4"/>
  <c r="C72" i="4"/>
  <c r="C67" i="4"/>
  <c r="C68" i="4"/>
  <c r="C69" i="4"/>
  <c r="C66" i="4"/>
  <c r="AE13" i="4"/>
  <c r="AE12" i="4" s="1"/>
  <c r="AE19" i="4"/>
  <c r="AE25" i="4"/>
  <c r="AE33" i="4"/>
  <c r="AE39" i="4"/>
  <c r="AE38" i="4" s="1"/>
  <c r="AE45" i="4"/>
  <c r="AE53" i="4"/>
  <c r="AE52" i="4" s="1"/>
  <c r="C61" i="4"/>
  <c r="C62" i="4"/>
  <c r="C63" i="4"/>
  <c r="C60" i="4"/>
  <c r="AE65" i="4"/>
  <c r="AE59" i="4"/>
  <c r="AE58" i="4" s="1"/>
  <c r="C55" i="4"/>
  <c r="C56" i="4"/>
  <c r="C57" i="4"/>
  <c r="C54" i="4"/>
  <c r="C53" i="4" s="1"/>
  <c r="C52" i="4" s="1"/>
  <c r="C42" i="4"/>
  <c r="C43" i="4"/>
  <c r="C40" i="4"/>
  <c r="C21" i="4"/>
  <c r="C23" i="4"/>
  <c r="C20" i="4"/>
  <c r="C15" i="4"/>
  <c r="C16" i="4"/>
  <c r="C17" i="4"/>
  <c r="C14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D198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K197" i="4"/>
  <c r="J197" i="4"/>
  <c r="I197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K196" i="4"/>
  <c r="I196" i="4"/>
  <c r="H196" i="4"/>
  <c r="D196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K195" i="4"/>
  <c r="J195" i="4"/>
  <c r="I195" i="4"/>
  <c r="H195" i="4"/>
  <c r="D195" i="4"/>
  <c r="AC188" i="4"/>
  <c r="Z188" i="4"/>
  <c r="Y188" i="4"/>
  <c r="V188" i="4"/>
  <c r="U188" i="4"/>
  <c r="R188" i="4"/>
  <c r="Q188" i="4"/>
  <c r="M188" i="4"/>
  <c r="L188" i="4"/>
  <c r="I188" i="4"/>
  <c r="D188" i="4"/>
  <c r="AD188" i="4"/>
  <c r="AB188" i="4"/>
  <c r="AA188" i="4"/>
  <c r="X188" i="4"/>
  <c r="W188" i="4"/>
  <c r="T188" i="4"/>
  <c r="S188" i="4"/>
  <c r="P188" i="4"/>
  <c r="O188" i="4"/>
  <c r="N188" i="4"/>
  <c r="K188" i="4"/>
  <c r="J188" i="4"/>
  <c r="E187" i="4"/>
  <c r="B187" i="4"/>
  <c r="E186" i="4"/>
  <c r="B186" i="4"/>
  <c r="E184" i="4"/>
  <c r="F184" i="4" s="1"/>
  <c r="AD183" i="4"/>
  <c r="AD182" i="4" s="1"/>
  <c r="AC183" i="4"/>
  <c r="AB183" i="4"/>
  <c r="AA183" i="4"/>
  <c r="AA182" i="4" s="1"/>
  <c r="AA180" i="4" s="1"/>
  <c r="AA179" i="4" s="1"/>
  <c r="Z183" i="4"/>
  <c r="Z182" i="4" s="1"/>
  <c r="Y183" i="4"/>
  <c r="X183" i="4"/>
  <c r="W183" i="4"/>
  <c r="W182" i="4" s="1"/>
  <c r="W180" i="4" s="1"/>
  <c r="W179" i="4" s="1"/>
  <c r="V183" i="4"/>
  <c r="V182" i="4" s="1"/>
  <c r="U183" i="4"/>
  <c r="T183" i="4"/>
  <c r="T182" i="4" s="1"/>
  <c r="S183" i="4"/>
  <c r="S182" i="4" s="1"/>
  <c r="S180" i="4" s="1"/>
  <c r="S179" i="4" s="1"/>
  <c r="R183" i="4"/>
  <c r="R182" i="4" s="1"/>
  <c r="Q183" i="4"/>
  <c r="Q182" i="4" s="1"/>
  <c r="P183" i="4"/>
  <c r="P182" i="4" s="1"/>
  <c r="O183" i="4"/>
  <c r="O182" i="4" s="1"/>
  <c r="O180" i="4" s="1"/>
  <c r="O179" i="4" s="1"/>
  <c r="N183" i="4"/>
  <c r="N182" i="4" s="1"/>
  <c r="M183" i="4"/>
  <c r="L183" i="4"/>
  <c r="L182" i="4" s="1"/>
  <c r="K182" i="4"/>
  <c r="K180" i="4" s="1"/>
  <c r="K179" i="4" s="1"/>
  <c r="J183" i="4"/>
  <c r="J182" i="4" s="1"/>
  <c r="I183" i="4"/>
  <c r="I182" i="4" s="1"/>
  <c r="H183" i="4"/>
  <c r="D183" i="4"/>
  <c r="D182" i="4" s="1"/>
  <c r="D180" i="4" s="1"/>
  <c r="AE182" i="4"/>
  <c r="AC182" i="4"/>
  <c r="AB182" i="4"/>
  <c r="Y182" i="4"/>
  <c r="X182" i="4"/>
  <c r="U182" i="4"/>
  <c r="M182" i="4"/>
  <c r="H182" i="4"/>
  <c r="E178" i="4"/>
  <c r="B178" i="4"/>
  <c r="E177" i="4"/>
  <c r="F177" i="4" s="1"/>
  <c r="B177" i="4"/>
  <c r="E176" i="4"/>
  <c r="B176" i="4"/>
  <c r="E175" i="4"/>
  <c r="B175" i="4"/>
  <c r="AD174" i="4"/>
  <c r="AD173" i="4" s="1"/>
  <c r="AC174" i="4"/>
  <c r="AB174" i="4"/>
  <c r="AA174" i="4"/>
  <c r="Z174" i="4"/>
  <c r="Z173" i="4" s="1"/>
  <c r="Y174" i="4"/>
  <c r="X174" i="4"/>
  <c r="X173" i="4" s="1"/>
  <c r="W174" i="4"/>
  <c r="W173" i="4" s="1"/>
  <c r="V174" i="4"/>
  <c r="V173" i="4" s="1"/>
  <c r="U174" i="4"/>
  <c r="T174" i="4"/>
  <c r="T173" i="4" s="1"/>
  <c r="S174" i="4"/>
  <c r="S173" i="4" s="1"/>
  <c r="R174" i="4"/>
  <c r="R173" i="4" s="1"/>
  <c r="Q174" i="4"/>
  <c r="P174" i="4"/>
  <c r="P173" i="4" s="1"/>
  <c r="O174" i="4"/>
  <c r="O173" i="4" s="1"/>
  <c r="N174" i="4"/>
  <c r="N173" i="4" s="1"/>
  <c r="M174" i="4"/>
  <c r="L174" i="4"/>
  <c r="L173" i="4" s="1"/>
  <c r="K174" i="4"/>
  <c r="J174" i="4"/>
  <c r="J173" i="4" s="1"/>
  <c r="I174" i="4"/>
  <c r="I173" i="4" s="1"/>
  <c r="H174" i="4"/>
  <c r="H173" i="4" s="1"/>
  <c r="D174" i="4"/>
  <c r="D173" i="4" s="1"/>
  <c r="AE173" i="4"/>
  <c r="AC173" i="4"/>
  <c r="AB173" i="4"/>
  <c r="AA173" i="4"/>
  <c r="Y173" i="4"/>
  <c r="U173" i="4"/>
  <c r="Q173" i="4"/>
  <c r="M173" i="4"/>
  <c r="K173" i="4"/>
  <c r="E172" i="4"/>
  <c r="B172" i="4"/>
  <c r="E171" i="4"/>
  <c r="B171" i="4"/>
  <c r="E170" i="4"/>
  <c r="C168" i="4"/>
  <c r="C167" i="4" s="1"/>
  <c r="B170" i="4"/>
  <c r="E169" i="4"/>
  <c r="B169" i="4"/>
  <c r="AD168" i="4"/>
  <c r="AD167" i="4" s="1"/>
  <c r="AC168" i="4"/>
  <c r="AB168" i="4"/>
  <c r="AA168" i="4"/>
  <c r="AA167" i="4" s="1"/>
  <c r="Z168" i="4"/>
  <c r="Y168" i="4"/>
  <c r="Y167" i="4" s="1"/>
  <c r="X168" i="4"/>
  <c r="W168" i="4"/>
  <c r="W167" i="4" s="1"/>
  <c r="V168" i="4"/>
  <c r="V167" i="4" s="1"/>
  <c r="U168" i="4"/>
  <c r="U167" i="4" s="1"/>
  <c r="T168" i="4"/>
  <c r="S168" i="4"/>
  <c r="S167" i="4" s="1"/>
  <c r="R168" i="4"/>
  <c r="R167" i="4" s="1"/>
  <c r="Q168" i="4"/>
  <c r="Q167" i="4" s="1"/>
  <c r="P168" i="4"/>
  <c r="O168" i="4"/>
  <c r="O167" i="4" s="1"/>
  <c r="N168" i="4"/>
  <c r="N167" i="4" s="1"/>
  <c r="M168" i="4"/>
  <c r="M167" i="4" s="1"/>
  <c r="L168" i="4"/>
  <c r="K168" i="4"/>
  <c r="K167" i="4" s="1"/>
  <c r="J168" i="4"/>
  <c r="I168" i="4"/>
  <c r="H168" i="4"/>
  <c r="D168" i="4"/>
  <c r="AE167" i="4"/>
  <c r="AC167" i="4"/>
  <c r="AB167" i="4"/>
  <c r="Z167" i="4"/>
  <c r="X167" i="4"/>
  <c r="T167" i="4"/>
  <c r="P167" i="4"/>
  <c r="L167" i="4"/>
  <c r="J167" i="4"/>
  <c r="I167" i="4"/>
  <c r="H167" i="4"/>
  <c r="D167" i="4"/>
  <c r="E166" i="4"/>
  <c r="B166" i="4"/>
  <c r="E165" i="4"/>
  <c r="B165" i="4"/>
  <c r="E164" i="4"/>
  <c r="B164" i="4"/>
  <c r="E163" i="4"/>
  <c r="B163" i="4"/>
  <c r="B162" i="4" s="1"/>
  <c r="B161" i="4" s="1"/>
  <c r="AD162" i="4"/>
  <c r="AC162" i="4"/>
  <c r="AB162" i="4"/>
  <c r="AB161" i="4" s="1"/>
  <c r="AA162" i="4"/>
  <c r="AA161" i="4" s="1"/>
  <c r="Z162" i="4"/>
  <c r="Y162" i="4"/>
  <c r="X162" i="4"/>
  <c r="X161" i="4" s="1"/>
  <c r="W162" i="4"/>
  <c r="W161" i="4" s="1"/>
  <c r="V162" i="4"/>
  <c r="U162" i="4"/>
  <c r="U161" i="4" s="1"/>
  <c r="T162" i="4"/>
  <c r="T161" i="4" s="1"/>
  <c r="S162" i="4"/>
  <c r="S161" i="4" s="1"/>
  <c r="R162" i="4"/>
  <c r="Q162" i="4"/>
  <c r="Q161" i="4" s="1"/>
  <c r="P162" i="4"/>
  <c r="P161" i="4" s="1"/>
  <c r="O162" i="4"/>
  <c r="O161" i="4" s="1"/>
  <c r="N162" i="4"/>
  <c r="M162" i="4"/>
  <c r="M161" i="4" s="1"/>
  <c r="L162" i="4"/>
  <c r="L161" i="4" s="1"/>
  <c r="K162" i="4"/>
  <c r="K161" i="4" s="1"/>
  <c r="J162" i="4"/>
  <c r="I162" i="4"/>
  <c r="I161" i="4" s="1"/>
  <c r="H162" i="4"/>
  <c r="H161" i="4" s="1"/>
  <c r="D162" i="4"/>
  <c r="D161" i="4" s="1"/>
  <c r="AD161" i="4"/>
  <c r="AC161" i="4"/>
  <c r="Z161" i="4"/>
  <c r="Y161" i="4"/>
  <c r="V161" i="4"/>
  <c r="R161" i="4"/>
  <c r="N161" i="4"/>
  <c r="J161" i="4"/>
  <c r="E160" i="4"/>
  <c r="B160" i="4"/>
  <c r="E159" i="4"/>
  <c r="B159" i="4"/>
  <c r="E158" i="4"/>
  <c r="B158" i="4"/>
  <c r="E157" i="4"/>
  <c r="B157" i="4"/>
  <c r="AD156" i="4"/>
  <c r="AD155" i="4" s="1"/>
  <c r="AC156" i="4"/>
  <c r="AC155" i="4" s="1"/>
  <c r="AC153" i="4" s="1"/>
  <c r="AB156" i="4"/>
  <c r="AA156" i="4"/>
  <c r="AA155" i="4" s="1"/>
  <c r="Z156" i="4"/>
  <c r="Y156" i="4"/>
  <c r="Y155" i="4" s="1"/>
  <c r="X156" i="4"/>
  <c r="W156" i="4"/>
  <c r="V156" i="4"/>
  <c r="U156" i="4"/>
  <c r="U155" i="4" s="1"/>
  <c r="T156" i="4"/>
  <c r="S156" i="4"/>
  <c r="S155" i="4" s="1"/>
  <c r="R156" i="4"/>
  <c r="Q156" i="4"/>
  <c r="Q155" i="4" s="1"/>
  <c r="P156" i="4"/>
  <c r="O156" i="4"/>
  <c r="N156" i="4"/>
  <c r="N155" i="4" s="1"/>
  <c r="M156" i="4"/>
  <c r="M155" i="4" s="1"/>
  <c r="L156" i="4"/>
  <c r="K156" i="4"/>
  <c r="K155" i="4" s="1"/>
  <c r="J156" i="4"/>
  <c r="I156" i="4"/>
  <c r="I155" i="4" s="1"/>
  <c r="H156" i="4"/>
  <c r="D156" i="4"/>
  <c r="AE155" i="4"/>
  <c r="AB155" i="4"/>
  <c r="Z155" i="4"/>
  <c r="X155" i="4"/>
  <c r="W155" i="4"/>
  <c r="V155" i="4"/>
  <c r="T155" i="4"/>
  <c r="R155" i="4"/>
  <c r="P155" i="4"/>
  <c r="O155" i="4"/>
  <c r="L155" i="4"/>
  <c r="J155" i="4"/>
  <c r="H155" i="4"/>
  <c r="D155" i="4"/>
  <c r="E152" i="4"/>
  <c r="B152" i="4"/>
  <c r="E151" i="4"/>
  <c r="G151" i="4" s="1"/>
  <c r="B151" i="4"/>
  <c r="E150" i="4"/>
  <c r="B150" i="4"/>
  <c r="E149" i="4"/>
  <c r="B149" i="4"/>
  <c r="B148" i="4" s="1"/>
  <c r="B147" i="4" s="1"/>
  <c r="AD148" i="4"/>
  <c r="AC148" i="4"/>
  <c r="AC147" i="4" s="1"/>
  <c r="AB148" i="4"/>
  <c r="AB147" i="4" s="1"/>
  <c r="AA148" i="4"/>
  <c r="AA147" i="4" s="1"/>
  <c r="Z148" i="4"/>
  <c r="Y148" i="4"/>
  <c r="Y147" i="4" s="1"/>
  <c r="X148" i="4"/>
  <c r="X147" i="4" s="1"/>
  <c r="W148" i="4"/>
  <c r="V148" i="4"/>
  <c r="U148" i="4"/>
  <c r="T148" i="4"/>
  <c r="T147" i="4" s="1"/>
  <c r="S148" i="4"/>
  <c r="S147" i="4" s="1"/>
  <c r="R148" i="4"/>
  <c r="Q148" i="4"/>
  <c r="P148" i="4"/>
  <c r="P147" i="4" s="1"/>
  <c r="O148" i="4"/>
  <c r="O147" i="4" s="1"/>
  <c r="N148" i="4"/>
  <c r="M148" i="4"/>
  <c r="L148" i="4"/>
  <c r="L147" i="4" s="1"/>
  <c r="K148" i="4"/>
  <c r="K147" i="4" s="1"/>
  <c r="J148" i="4"/>
  <c r="I148" i="4"/>
  <c r="I147" i="4" s="1"/>
  <c r="H148" i="4"/>
  <c r="H147" i="4" s="1"/>
  <c r="D148" i="4"/>
  <c r="D147" i="4" s="1"/>
  <c r="AE147" i="4"/>
  <c r="AD147" i="4"/>
  <c r="Z147" i="4"/>
  <c r="W147" i="4"/>
  <c r="V147" i="4"/>
  <c r="U147" i="4"/>
  <c r="R147" i="4"/>
  <c r="Q147" i="4"/>
  <c r="N147" i="4"/>
  <c r="M147" i="4"/>
  <c r="J147" i="4"/>
  <c r="E146" i="4"/>
  <c r="B146" i="4"/>
  <c r="E145" i="4"/>
  <c r="B145" i="4"/>
  <c r="E144" i="4"/>
  <c r="B144" i="4"/>
  <c r="E143" i="4"/>
  <c r="B143" i="4"/>
  <c r="AD142" i="4"/>
  <c r="AD141" i="4" s="1"/>
  <c r="AC142" i="4"/>
  <c r="AC141" i="4" s="1"/>
  <c r="AB142" i="4"/>
  <c r="AA142" i="4"/>
  <c r="Z142" i="4"/>
  <c r="Y142" i="4"/>
  <c r="Y141" i="4" s="1"/>
  <c r="X142" i="4"/>
  <c r="X141" i="4" s="1"/>
  <c r="W142" i="4"/>
  <c r="V142" i="4"/>
  <c r="V141" i="4" s="1"/>
  <c r="V127" i="4" s="1"/>
  <c r="U142" i="4"/>
  <c r="U141" i="4" s="1"/>
  <c r="T142" i="4"/>
  <c r="S142" i="4"/>
  <c r="R142" i="4"/>
  <c r="Q142" i="4"/>
  <c r="Q141" i="4" s="1"/>
  <c r="P142" i="4"/>
  <c r="P141" i="4" s="1"/>
  <c r="O142" i="4"/>
  <c r="N142" i="4"/>
  <c r="N141" i="4" s="1"/>
  <c r="M142" i="4"/>
  <c r="M141" i="4" s="1"/>
  <c r="L142" i="4"/>
  <c r="K142" i="4"/>
  <c r="K141" i="4" s="1"/>
  <c r="J142" i="4"/>
  <c r="J141" i="4" s="1"/>
  <c r="I142" i="4"/>
  <c r="I141" i="4" s="1"/>
  <c r="H142" i="4"/>
  <c r="D142" i="4"/>
  <c r="D141" i="4" s="1"/>
  <c r="AE141" i="4"/>
  <c r="AB141" i="4"/>
  <c r="AA141" i="4"/>
  <c r="Z141" i="4"/>
  <c r="W141" i="4"/>
  <c r="T141" i="4"/>
  <c r="S141" i="4"/>
  <c r="R141" i="4"/>
  <c r="O141" i="4"/>
  <c r="L141" i="4"/>
  <c r="H141" i="4"/>
  <c r="E140" i="4"/>
  <c r="B140" i="4"/>
  <c r="E139" i="4"/>
  <c r="B139" i="4"/>
  <c r="E138" i="4"/>
  <c r="B138" i="4"/>
  <c r="E137" i="4"/>
  <c r="B137" i="4"/>
  <c r="B136" i="4" s="1"/>
  <c r="B135" i="4" s="1"/>
  <c r="AD136" i="4"/>
  <c r="AC136" i="4"/>
  <c r="AC135" i="4" s="1"/>
  <c r="AB136" i="4"/>
  <c r="AB135" i="4" s="1"/>
  <c r="AA136" i="4"/>
  <c r="Z136" i="4"/>
  <c r="Y136" i="4"/>
  <c r="Y135" i="4" s="1"/>
  <c r="X136" i="4"/>
  <c r="X135" i="4" s="1"/>
  <c r="W136" i="4"/>
  <c r="W135" i="4" s="1"/>
  <c r="V136" i="4"/>
  <c r="U136" i="4"/>
  <c r="U135" i="4" s="1"/>
  <c r="T136" i="4"/>
  <c r="T135" i="4" s="1"/>
  <c r="S136" i="4"/>
  <c r="S135" i="4" s="1"/>
  <c r="R136" i="4"/>
  <c r="Q136" i="4"/>
  <c r="Q135" i="4" s="1"/>
  <c r="P136" i="4"/>
  <c r="P135" i="4" s="1"/>
  <c r="O136" i="4"/>
  <c r="O135" i="4" s="1"/>
  <c r="N136" i="4"/>
  <c r="M136" i="4"/>
  <c r="M135" i="4" s="1"/>
  <c r="L136" i="4"/>
  <c r="L135" i="4" s="1"/>
  <c r="K136" i="4"/>
  <c r="K135" i="4" s="1"/>
  <c r="J136" i="4"/>
  <c r="I136" i="4"/>
  <c r="I135" i="4" s="1"/>
  <c r="H136" i="4"/>
  <c r="H135" i="4" s="1"/>
  <c r="D136" i="4"/>
  <c r="D135" i="4" s="1"/>
  <c r="AD135" i="4"/>
  <c r="AA135" i="4"/>
  <c r="Z135" i="4"/>
  <c r="V135" i="4"/>
  <c r="R135" i="4"/>
  <c r="N135" i="4"/>
  <c r="J135" i="4"/>
  <c r="E134" i="4"/>
  <c r="B134" i="4"/>
  <c r="E133" i="4"/>
  <c r="B133" i="4"/>
  <c r="E132" i="4"/>
  <c r="B132" i="4"/>
  <c r="E131" i="4"/>
  <c r="B131" i="4"/>
  <c r="AD130" i="4"/>
  <c r="AD129" i="4" s="1"/>
  <c r="AC130" i="4"/>
  <c r="AC129" i="4" s="1"/>
  <c r="AB130" i="4"/>
  <c r="AB129" i="4" s="1"/>
  <c r="AA130" i="4"/>
  <c r="AA129" i="4" s="1"/>
  <c r="Z130" i="4"/>
  <c r="Z129" i="4" s="1"/>
  <c r="Y130" i="4"/>
  <c r="Y129" i="4" s="1"/>
  <c r="X130" i="4"/>
  <c r="X129" i="4" s="1"/>
  <c r="W130" i="4"/>
  <c r="W129" i="4" s="1"/>
  <c r="V130" i="4"/>
  <c r="V129" i="4" s="1"/>
  <c r="U130" i="4"/>
  <c r="U129" i="4" s="1"/>
  <c r="T130" i="4"/>
  <c r="T129" i="4" s="1"/>
  <c r="S130" i="4"/>
  <c r="R130" i="4"/>
  <c r="R129" i="4" s="1"/>
  <c r="Q130" i="4"/>
  <c r="Q129" i="4" s="1"/>
  <c r="P130" i="4"/>
  <c r="P129" i="4" s="1"/>
  <c r="O130" i="4"/>
  <c r="O129" i="4" s="1"/>
  <c r="N130" i="4"/>
  <c r="N129" i="4" s="1"/>
  <c r="M130" i="4"/>
  <c r="M129" i="4" s="1"/>
  <c r="L130" i="4"/>
  <c r="L129" i="4" s="1"/>
  <c r="K130" i="4"/>
  <c r="K129" i="4" s="1"/>
  <c r="J130" i="4"/>
  <c r="J129" i="4" s="1"/>
  <c r="I130" i="4"/>
  <c r="I129" i="4" s="1"/>
  <c r="H130" i="4"/>
  <c r="D130" i="4"/>
  <c r="D129" i="4" s="1"/>
  <c r="AE129" i="4"/>
  <c r="S129" i="4"/>
  <c r="H129" i="4"/>
  <c r="E125" i="4"/>
  <c r="B125" i="4"/>
  <c r="E124" i="4"/>
  <c r="B124" i="4"/>
  <c r="E123" i="4"/>
  <c r="B123" i="4"/>
  <c r="E122" i="4"/>
  <c r="B122" i="4"/>
  <c r="AE121" i="4"/>
  <c r="AE120" i="4" s="1"/>
  <c r="AD121" i="4"/>
  <c r="AC121" i="4"/>
  <c r="AB121" i="4"/>
  <c r="AB120" i="4" s="1"/>
  <c r="AA121" i="4"/>
  <c r="AA120" i="4" s="1"/>
  <c r="Z121" i="4"/>
  <c r="Z120" i="4" s="1"/>
  <c r="Y121" i="4"/>
  <c r="X121" i="4"/>
  <c r="X120" i="4" s="1"/>
  <c r="W121" i="4"/>
  <c r="W120" i="4" s="1"/>
  <c r="V121" i="4"/>
  <c r="V120" i="4" s="1"/>
  <c r="U121" i="4"/>
  <c r="T121" i="4"/>
  <c r="T120" i="4" s="1"/>
  <c r="S121" i="4"/>
  <c r="S120" i="4" s="1"/>
  <c r="R121" i="4"/>
  <c r="R120" i="4" s="1"/>
  <c r="Q121" i="4"/>
  <c r="P121" i="4"/>
  <c r="P120" i="4" s="1"/>
  <c r="O121" i="4"/>
  <c r="O120" i="4" s="1"/>
  <c r="N121" i="4"/>
  <c r="M121" i="4"/>
  <c r="L121" i="4"/>
  <c r="L120" i="4" s="1"/>
  <c r="K121" i="4"/>
  <c r="K120" i="4" s="1"/>
  <c r="J121" i="4"/>
  <c r="J120" i="4" s="1"/>
  <c r="I121" i="4"/>
  <c r="I120" i="4" s="1"/>
  <c r="H121" i="4"/>
  <c r="H120" i="4" s="1"/>
  <c r="D121" i="4"/>
  <c r="D120" i="4" s="1"/>
  <c r="AD120" i="4"/>
  <c r="AC120" i="4"/>
  <c r="Y120" i="4"/>
  <c r="U120" i="4"/>
  <c r="Q120" i="4"/>
  <c r="N120" i="4"/>
  <c r="M120" i="4"/>
  <c r="E119" i="4"/>
  <c r="B119" i="4"/>
  <c r="E118" i="4"/>
  <c r="B118" i="4"/>
  <c r="E117" i="4"/>
  <c r="B117" i="4"/>
  <c r="E116" i="4"/>
  <c r="B116" i="4"/>
  <c r="AE115" i="4"/>
  <c r="AE114" i="4" s="1"/>
  <c r="AD115" i="4"/>
  <c r="AD114" i="4" s="1"/>
  <c r="AC115" i="4"/>
  <c r="AC114" i="4" s="1"/>
  <c r="AB115" i="4"/>
  <c r="AA115" i="4"/>
  <c r="AA114" i="4" s="1"/>
  <c r="Z115" i="4"/>
  <c r="Z114" i="4" s="1"/>
  <c r="Y115" i="4"/>
  <c r="Y114" i="4" s="1"/>
  <c r="X115" i="4"/>
  <c r="X114" i="4" s="1"/>
  <c r="W115" i="4"/>
  <c r="W114" i="4" s="1"/>
  <c r="V115" i="4"/>
  <c r="V114" i="4" s="1"/>
  <c r="U115" i="4"/>
  <c r="U114" i="4" s="1"/>
  <c r="T115" i="4"/>
  <c r="S115" i="4"/>
  <c r="S114" i="4" s="1"/>
  <c r="R115" i="4"/>
  <c r="R114" i="4" s="1"/>
  <c r="Q115" i="4"/>
  <c r="Q114" i="4" s="1"/>
  <c r="P115" i="4"/>
  <c r="P114" i="4" s="1"/>
  <c r="O115" i="4"/>
  <c r="O114" i="4" s="1"/>
  <c r="N115" i="4"/>
  <c r="N114" i="4" s="1"/>
  <c r="M115" i="4"/>
  <c r="M114" i="4" s="1"/>
  <c r="L115" i="4"/>
  <c r="K115" i="4"/>
  <c r="K114" i="4" s="1"/>
  <c r="J115" i="4"/>
  <c r="J114" i="4" s="1"/>
  <c r="I115" i="4"/>
  <c r="I114" i="4" s="1"/>
  <c r="H115" i="4"/>
  <c r="H114" i="4" s="1"/>
  <c r="D115" i="4"/>
  <c r="D114" i="4" s="1"/>
  <c r="AB114" i="4"/>
  <c r="T114" i="4"/>
  <c r="L114" i="4"/>
  <c r="E113" i="4"/>
  <c r="B113" i="4"/>
  <c r="E112" i="4"/>
  <c r="B112" i="4"/>
  <c r="E111" i="4"/>
  <c r="B111" i="4"/>
  <c r="E110" i="4"/>
  <c r="B110" i="4"/>
  <c r="AE109" i="4"/>
  <c r="AE108" i="4" s="1"/>
  <c r="AD109" i="4"/>
  <c r="AC109" i="4"/>
  <c r="AC108" i="4" s="1"/>
  <c r="AB109" i="4"/>
  <c r="AB108" i="4" s="1"/>
  <c r="AA109" i="4"/>
  <c r="AA108" i="4" s="1"/>
  <c r="Z109" i="4"/>
  <c r="Y109" i="4"/>
  <c r="Y108" i="4" s="1"/>
  <c r="X109" i="4"/>
  <c r="X108" i="4" s="1"/>
  <c r="W109" i="4"/>
  <c r="W108" i="4" s="1"/>
  <c r="V109" i="4"/>
  <c r="U109" i="4"/>
  <c r="U108" i="4" s="1"/>
  <c r="T109" i="4"/>
  <c r="T108" i="4" s="1"/>
  <c r="S109" i="4"/>
  <c r="S108" i="4" s="1"/>
  <c r="R109" i="4"/>
  <c r="Q109" i="4"/>
  <c r="Q108" i="4" s="1"/>
  <c r="P109" i="4"/>
  <c r="P108" i="4" s="1"/>
  <c r="O109" i="4"/>
  <c r="O108" i="4" s="1"/>
  <c r="N109" i="4"/>
  <c r="M109" i="4"/>
  <c r="M108" i="4" s="1"/>
  <c r="L109" i="4"/>
  <c r="L108" i="4" s="1"/>
  <c r="K109" i="4"/>
  <c r="K108" i="4" s="1"/>
  <c r="J109" i="4"/>
  <c r="I109" i="4"/>
  <c r="I108" i="4" s="1"/>
  <c r="H109" i="4"/>
  <c r="H108" i="4" s="1"/>
  <c r="D109" i="4"/>
  <c r="D108" i="4" s="1"/>
  <c r="AD108" i="4"/>
  <c r="Z108" i="4"/>
  <c r="V108" i="4"/>
  <c r="R108" i="4"/>
  <c r="N108" i="4"/>
  <c r="J108" i="4"/>
  <c r="E107" i="4"/>
  <c r="B107" i="4"/>
  <c r="E106" i="4"/>
  <c r="B106" i="4"/>
  <c r="E105" i="4"/>
  <c r="B105" i="4"/>
  <c r="E104" i="4"/>
  <c r="B104" i="4"/>
  <c r="AD103" i="4"/>
  <c r="AC103" i="4"/>
  <c r="AC102" i="4" s="1"/>
  <c r="AB103" i="4"/>
  <c r="AB102" i="4" s="1"/>
  <c r="AA103" i="4"/>
  <c r="AA102" i="4" s="1"/>
  <c r="Z103" i="4"/>
  <c r="Y103" i="4"/>
  <c r="Y102" i="4" s="1"/>
  <c r="X103" i="4"/>
  <c r="X102" i="4" s="1"/>
  <c r="W103" i="4"/>
  <c r="W102" i="4" s="1"/>
  <c r="V103" i="4"/>
  <c r="U103" i="4"/>
  <c r="U102" i="4" s="1"/>
  <c r="T103" i="4"/>
  <c r="T102" i="4" s="1"/>
  <c r="S103" i="4"/>
  <c r="S102" i="4" s="1"/>
  <c r="R103" i="4"/>
  <c r="Q103" i="4"/>
  <c r="Q102" i="4" s="1"/>
  <c r="P103" i="4"/>
  <c r="P102" i="4" s="1"/>
  <c r="O103" i="4"/>
  <c r="O102" i="4" s="1"/>
  <c r="N103" i="4"/>
  <c r="M103" i="4"/>
  <c r="M102" i="4" s="1"/>
  <c r="L103" i="4"/>
  <c r="L102" i="4" s="1"/>
  <c r="K103" i="4"/>
  <c r="K102" i="4" s="1"/>
  <c r="J103" i="4"/>
  <c r="I103" i="4"/>
  <c r="I102" i="4" s="1"/>
  <c r="H103" i="4"/>
  <c r="H102" i="4" s="1"/>
  <c r="D103" i="4"/>
  <c r="D102" i="4" s="1"/>
  <c r="AE102" i="4"/>
  <c r="AD102" i="4"/>
  <c r="Z102" i="4"/>
  <c r="V102" i="4"/>
  <c r="R102" i="4"/>
  <c r="N102" i="4"/>
  <c r="J102" i="4"/>
  <c r="E101" i="4"/>
  <c r="C101" i="4"/>
  <c r="B101" i="4"/>
  <c r="E100" i="4"/>
  <c r="C100" i="4"/>
  <c r="B100" i="4"/>
  <c r="E99" i="4"/>
  <c r="C99" i="4"/>
  <c r="B99" i="4"/>
  <c r="E98" i="4"/>
  <c r="C98" i="4"/>
  <c r="B98" i="4"/>
  <c r="AD97" i="4"/>
  <c r="AD96" i="4" s="1"/>
  <c r="AC97" i="4"/>
  <c r="AC96" i="4" s="1"/>
  <c r="AB97" i="4"/>
  <c r="AB96" i="4" s="1"/>
  <c r="AA97" i="4"/>
  <c r="AA96" i="4" s="1"/>
  <c r="Z97" i="4"/>
  <c r="Z96" i="4" s="1"/>
  <c r="Y97" i="4"/>
  <c r="X97" i="4"/>
  <c r="X96" i="4" s="1"/>
  <c r="W97" i="4"/>
  <c r="W96" i="4" s="1"/>
  <c r="V97" i="4"/>
  <c r="V96" i="4" s="1"/>
  <c r="U97" i="4"/>
  <c r="U96" i="4" s="1"/>
  <c r="T97" i="4"/>
  <c r="T96" i="4" s="1"/>
  <c r="S97" i="4"/>
  <c r="S96" i="4" s="1"/>
  <c r="R97" i="4"/>
  <c r="R96" i="4" s="1"/>
  <c r="Q97" i="4"/>
  <c r="Q96" i="4" s="1"/>
  <c r="P97" i="4"/>
  <c r="P96" i="4" s="1"/>
  <c r="O97" i="4"/>
  <c r="O96" i="4" s="1"/>
  <c r="N97" i="4"/>
  <c r="N96" i="4" s="1"/>
  <c r="M97" i="4"/>
  <c r="M96" i="4" s="1"/>
  <c r="L97" i="4"/>
  <c r="L96" i="4" s="1"/>
  <c r="K97" i="4"/>
  <c r="K96" i="4" s="1"/>
  <c r="J97" i="4"/>
  <c r="J96" i="4" s="1"/>
  <c r="I97" i="4"/>
  <c r="I96" i="4" s="1"/>
  <c r="H97" i="4"/>
  <c r="H96" i="4" s="1"/>
  <c r="D97" i="4"/>
  <c r="D96" i="4" s="1"/>
  <c r="AE96" i="4"/>
  <c r="Y96" i="4"/>
  <c r="E95" i="4"/>
  <c r="B95" i="4"/>
  <c r="E94" i="4"/>
  <c r="F94" i="4" s="1"/>
  <c r="B94" i="4"/>
  <c r="E93" i="4"/>
  <c r="B93" i="4"/>
  <c r="E92" i="4"/>
  <c r="B92" i="4"/>
  <c r="AE91" i="4"/>
  <c r="AE90" i="4" s="1"/>
  <c r="AD91" i="4"/>
  <c r="AD90" i="4" s="1"/>
  <c r="AC91" i="4"/>
  <c r="AC90" i="4" s="1"/>
  <c r="AB91" i="4"/>
  <c r="AB90" i="4" s="1"/>
  <c r="AA91" i="4"/>
  <c r="AA90" i="4" s="1"/>
  <c r="Z91" i="4"/>
  <c r="Z90" i="4" s="1"/>
  <c r="Y91" i="4"/>
  <c r="Y90" i="4" s="1"/>
  <c r="X91" i="4"/>
  <c r="X90" i="4" s="1"/>
  <c r="W91" i="4"/>
  <c r="W90" i="4" s="1"/>
  <c r="V91" i="4"/>
  <c r="V90" i="4" s="1"/>
  <c r="U91" i="4"/>
  <c r="U90" i="4" s="1"/>
  <c r="T91" i="4"/>
  <c r="T90" i="4" s="1"/>
  <c r="S91" i="4"/>
  <c r="S90" i="4" s="1"/>
  <c r="R91" i="4"/>
  <c r="R90" i="4" s="1"/>
  <c r="Q91" i="4"/>
  <c r="Q90" i="4" s="1"/>
  <c r="P91" i="4"/>
  <c r="P90" i="4" s="1"/>
  <c r="O91" i="4"/>
  <c r="O90" i="4" s="1"/>
  <c r="N91" i="4"/>
  <c r="N90" i="4" s="1"/>
  <c r="M91" i="4"/>
  <c r="M90" i="4" s="1"/>
  <c r="L91" i="4"/>
  <c r="L90" i="4" s="1"/>
  <c r="K91" i="4"/>
  <c r="K90" i="4" s="1"/>
  <c r="J91" i="4"/>
  <c r="I91" i="4"/>
  <c r="I90" i="4" s="1"/>
  <c r="H91" i="4"/>
  <c r="H90" i="4" s="1"/>
  <c r="D91" i="4"/>
  <c r="D90" i="4" s="1"/>
  <c r="J90" i="4"/>
  <c r="E89" i="4"/>
  <c r="B89" i="4"/>
  <c r="E88" i="4"/>
  <c r="F88" i="4"/>
  <c r="E87" i="4"/>
  <c r="B87" i="4"/>
  <c r="E86" i="4"/>
  <c r="B86" i="4"/>
  <c r="B85" i="4" s="1"/>
  <c r="AD85" i="4"/>
  <c r="AD84" i="4" s="1"/>
  <c r="AC85" i="4"/>
  <c r="AC84" i="4" s="1"/>
  <c r="AB85" i="4"/>
  <c r="AA85" i="4"/>
  <c r="AA84" i="4" s="1"/>
  <c r="Z85" i="4"/>
  <c r="Z84" i="4" s="1"/>
  <c r="Y85" i="4"/>
  <c r="Y84" i="4" s="1"/>
  <c r="X85" i="4"/>
  <c r="W85" i="4"/>
  <c r="W84" i="4" s="1"/>
  <c r="V85" i="4"/>
  <c r="V84" i="4" s="1"/>
  <c r="U85" i="4"/>
  <c r="U84" i="4" s="1"/>
  <c r="T85" i="4"/>
  <c r="S85" i="4"/>
  <c r="S84" i="4" s="1"/>
  <c r="R85" i="4"/>
  <c r="R84" i="4" s="1"/>
  <c r="Q85" i="4"/>
  <c r="Q84" i="4" s="1"/>
  <c r="P85" i="4"/>
  <c r="P84" i="4" s="1"/>
  <c r="O85" i="4"/>
  <c r="N85" i="4"/>
  <c r="N84" i="4" s="1"/>
  <c r="M85" i="4"/>
  <c r="M84" i="4" s="1"/>
  <c r="L85" i="4"/>
  <c r="L84" i="4" s="1"/>
  <c r="K85" i="4"/>
  <c r="K84" i="4" s="1"/>
  <c r="J85" i="4"/>
  <c r="J84" i="4" s="1"/>
  <c r="I85" i="4"/>
  <c r="I84" i="4" s="1"/>
  <c r="H85" i="4"/>
  <c r="H84" i="4" s="1"/>
  <c r="D85" i="4"/>
  <c r="AB84" i="4"/>
  <c r="X84" i="4"/>
  <c r="T84" i="4"/>
  <c r="O84" i="4"/>
  <c r="D84" i="4"/>
  <c r="E83" i="4"/>
  <c r="B83" i="4"/>
  <c r="E82" i="4"/>
  <c r="B82" i="4"/>
  <c r="E81" i="4"/>
  <c r="B81" i="4"/>
  <c r="E80" i="4"/>
  <c r="B80" i="4"/>
  <c r="AD79" i="4"/>
  <c r="AD78" i="4" s="1"/>
  <c r="AC79" i="4"/>
  <c r="AC78" i="4" s="1"/>
  <c r="AB79" i="4"/>
  <c r="AA79" i="4"/>
  <c r="AA78" i="4" s="1"/>
  <c r="Z79" i="4"/>
  <c r="Z78" i="4" s="1"/>
  <c r="Y79" i="4"/>
  <c r="Y78" i="4" s="1"/>
  <c r="X79" i="4"/>
  <c r="W79" i="4"/>
  <c r="W78" i="4" s="1"/>
  <c r="V79" i="4"/>
  <c r="V78" i="4" s="1"/>
  <c r="U79" i="4"/>
  <c r="U78" i="4" s="1"/>
  <c r="T79" i="4"/>
  <c r="S79" i="4"/>
  <c r="S78" i="4" s="1"/>
  <c r="R79" i="4"/>
  <c r="R78" i="4" s="1"/>
  <c r="Q79" i="4"/>
  <c r="Q78" i="4" s="1"/>
  <c r="P79" i="4"/>
  <c r="O79" i="4"/>
  <c r="O78" i="4" s="1"/>
  <c r="N79" i="4"/>
  <c r="N78" i="4" s="1"/>
  <c r="M79" i="4"/>
  <c r="M78" i="4" s="1"/>
  <c r="L79" i="4"/>
  <c r="K79" i="4"/>
  <c r="K78" i="4" s="1"/>
  <c r="J79" i="4"/>
  <c r="J78" i="4" s="1"/>
  <c r="I79" i="4"/>
  <c r="I78" i="4" s="1"/>
  <c r="H79" i="4"/>
  <c r="D79" i="4"/>
  <c r="D78" i="4" s="1"/>
  <c r="AE78" i="4"/>
  <c r="AB78" i="4"/>
  <c r="X78" i="4"/>
  <c r="T78" i="4"/>
  <c r="P78" i="4"/>
  <c r="L78" i="4"/>
  <c r="H78" i="4"/>
  <c r="E75" i="4"/>
  <c r="B75" i="4"/>
  <c r="E74" i="4"/>
  <c r="B74" i="4"/>
  <c r="E73" i="4"/>
  <c r="B73" i="4"/>
  <c r="E72" i="4"/>
  <c r="B72" i="4"/>
  <c r="AD71" i="4"/>
  <c r="AD70" i="4" s="1"/>
  <c r="AC71" i="4"/>
  <c r="AC70" i="4" s="1"/>
  <c r="AB71" i="4"/>
  <c r="AB70" i="4" s="1"/>
  <c r="AA71" i="4"/>
  <c r="Z71" i="4"/>
  <c r="Z70" i="4" s="1"/>
  <c r="Y71" i="4"/>
  <c r="Y70" i="4" s="1"/>
  <c r="X71" i="4"/>
  <c r="X70" i="4" s="1"/>
  <c r="W71" i="4"/>
  <c r="V71" i="4"/>
  <c r="V70" i="4" s="1"/>
  <c r="U71" i="4"/>
  <c r="U70" i="4" s="1"/>
  <c r="T71" i="4"/>
  <c r="T70" i="4" s="1"/>
  <c r="S71" i="4"/>
  <c r="R71" i="4"/>
  <c r="R70" i="4" s="1"/>
  <c r="Q71" i="4"/>
  <c r="Q70" i="4" s="1"/>
  <c r="P71" i="4"/>
  <c r="P70" i="4" s="1"/>
  <c r="O71" i="4"/>
  <c r="N71" i="4"/>
  <c r="N70" i="4" s="1"/>
  <c r="M71" i="4"/>
  <c r="M70" i="4" s="1"/>
  <c r="L71" i="4"/>
  <c r="L70" i="4" s="1"/>
  <c r="K71" i="4"/>
  <c r="K70" i="4" s="1"/>
  <c r="J71" i="4"/>
  <c r="J70" i="4" s="1"/>
  <c r="I71" i="4"/>
  <c r="I70" i="4" s="1"/>
  <c r="H71" i="4"/>
  <c r="H70" i="4" s="1"/>
  <c r="D71" i="4"/>
  <c r="AE70" i="4"/>
  <c r="AA70" i="4"/>
  <c r="W70" i="4"/>
  <c r="S70" i="4"/>
  <c r="O70" i="4"/>
  <c r="D70" i="4"/>
  <c r="E69" i="4"/>
  <c r="B69" i="4"/>
  <c r="E68" i="4"/>
  <c r="B68" i="4"/>
  <c r="E67" i="4"/>
  <c r="B67" i="4"/>
  <c r="E66" i="4"/>
  <c r="B66" i="4"/>
  <c r="AD65" i="4"/>
  <c r="AD64" i="4" s="1"/>
  <c r="AC65" i="4"/>
  <c r="AB65" i="4"/>
  <c r="AA65" i="4"/>
  <c r="AA64" i="4" s="1"/>
  <c r="Z65" i="4"/>
  <c r="Z64" i="4" s="1"/>
  <c r="Y65" i="4"/>
  <c r="Y64" i="4" s="1"/>
  <c r="X65" i="4"/>
  <c r="W65" i="4"/>
  <c r="W64" i="4" s="1"/>
  <c r="V65" i="4"/>
  <c r="V64" i="4" s="1"/>
  <c r="U65" i="4"/>
  <c r="U64" i="4" s="1"/>
  <c r="T65" i="4"/>
  <c r="S65" i="4"/>
  <c r="S64" i="4" s="1"/>
  <c r="R65" i="4"/>
  <c r="R64" i="4" s="1"/>
  <c r="Q65" i="4"/>
  <c r="Q64" i="4" s="1"/>
  <c r="P65" i="4"/>
  <c r="O65" i="4"/>
  <c r="O64" i="4" s="1"/>
  <c r="N65" i="4"/>
  <c r="N64" i="4" s="1"/>
  <c r="M65" i="4"/>
  <c r="L65" i="4"/>
  <c r="K65" i="4"/>
  <c r="K64" i="4" s="1"/>
  <c r="J65" i="4"/>
  <c r="J64" i="4" s="1"/>
  <c r="I65" i="4"/>
  <c r="I64" i="4" s="1"/>
  <c r="H65" i="4"/>
  <c r="H64" i="4" s="1"/>
  <c r="D65" i="4"/>
  <c r="AE64" i="4"/>
  <c r="AC64" i="4"/>
  <c r="AB64" i="4"/>
  <c r="X64" i="4"/>
  <c r="T64" i="4"/>
  <c r="P64" i="4"/>
  <c r="M64" i="4"/>
  <c r="L64" i="4"/>
  <c r="D64" i="4"/>
  <c r="E63" i="4"/>
  <c r="B63" i="4"/>
  <c r="E62" i="4"/>
  <c r="B62" i="4"/>
  <c r="E61" i="4"/>
  <c r="B61" i="4"/>
  <c r="E60" i="4"/>
  <c r="B60" i="4"/>
  <c r="AD59" i="4"/>
  <c r="AC59" i="4"/>
  <c r="AB59" i="4"/>
  <c r="AB58" i="4" s="1"/>
  <c r="AA59" i="4"/>
  <c r="AA58" i="4" s="1"/>
  <c r="Z59" i="4"/>
  <c r="Y59" i="4"/>
  <c r="Y58" i="4" s="1"/>
  <c r="X59" i="4"/>
  <c r="X58" i="4" s="1"/>
  <c r="W59" i="4"/>
  <c r="W58" i="4" s="1"/>
  <c r="V59" i="4"/>
  <c r="U59" i="4"/>
  <c r="U58" i="4" s="1"/>
  <c r="T59" i="4"/>
  <c r="T58" i="4" s="1"/>
  <c r="S59" i="4"/>
  <c r="S58" i="4" s="1"/>
  <c r="R59" i="4"/>
  <c r="Q59" i="4"/>
  <c r="Q58" i="4" s="1"/>
  <c r="P59" i="4"/>
  <c r="P58" i="4" s="1"/>
  <c r="O59" i="4"/>
  <c r="O58" i="4" s="1"/>
  <c r="N59" i="4"/>
  <c r="M59" i="4"/>
  <c r="L59" i="4"/>
  <c r="L58" i="4" s="1"/>
  <c r="K59" i="4"/>
  <c r="K58" i="4" s="1"/>
  <c r="J59" i="4"/>
  <c r="I59" i="4"/>
  <c r="I58" i="4" s="1"/>
  <c r="H59" i="4"/>
  <c r="H58" i="4" s="1"/>
  <c r="D59" i="4"/>
  <c r="D58" i="4" s="1"/>
  <c r="AD58" i="4"/>
  <c r="AC58" i="4"/>
  <c r="Z58" i="4"/>
  <c r="V58" i="4"/>
  <c r="R58" i="4"/>
  <c r="N58" i="4"/>
  <c r="M58" i="4"/>
  <c r="J58" i="4"/>
  <c r="E57" i="4"/>
  <c r="B57" i="4"/>
  <c r="E56" i="4"/>
  <c r="B56" i="4"/>
  <c r="E55" i="4"/>
  <c r="B55" i="4"/>
  <c r="E54" i="4"/>
  <c r="B54" i="4"/>
  <c r="AD53" i="4"/>
  <c r="AC53" i="4"/>
  <c r="AC52" i="4" s="1"/>
  <c r="AB53" i="4"/>
  <c r="AB52" i="4" s="1"/>
  <c r="AA53" i="4"/>
  <c r="AA52" i="4" s="1"/>
  <c r="Z53" i="4"/>
  <c r="Z52" i="4" s="1"/>
  <c r="Z50" i="4" s="1"/>
  <c r="Y53" i="4"/>
  <c r="Y52" i="4" s="1"/>
  <c r="X53" i="4"/>
  <c r="X52" i="4" s="1"/>
  <c r="W53" i="4"/>
  <c r="W52" i="4" s="1"/>
  <c r="V53" i="4"/>
  <c r="U53" i="4"/>
  <c r="U52" i="4" s="1"/>
  <c r="T53" i="4"/>
  <c r="T52" i="4" s="1"/>
  <c r="S53" i="4"/>
  <c r="S52" i="4" s="1"/>
  <c r="R53" i="4"/>
  <c r="R52" i="4" s="1"/>
  <c r="R50" i="4" s="1"/>
  <c r="Q53" i="4"/>
  <c r="Q52" i="4" s="1"/>
  <c r="P53" i="4"/>
  <c r="P52" i="4" s="1"/>
  <c r="O53" i="4"/>
  <c r="O52" i="4" s="1"/>
  <c r="N53" i="4"/>
  <c r="M53" i="4"/>
  <c r="M52" i="4" s="1"/>
  <c r="L53" i="4"/>
  <c r="L52" i="4" s="1"/>
  <c r="K53" i="4"/>
  <c r="K52" i="4" s="1"/>
  <c r="J53" i="4"/>
  <c r="J52" i="4" s="1"/>
  <c r="J50" i="4" s="1"/>
  <c r="I53" i="4"/>
  <c r="I52" i="4" s="1"/>
  <c r="H53" i="4"/>
  <c r="H52" i="4" s="1"/>
  <c r="D53" i="4"/>
  <c r="D52" i="4" s="1"/>
  <c r="AD52" i="4"/>
  <c r="V52" i="4"/>
  <c r="N52" i="4"/>
  <c r="E49" i="4"/>
  <c r="C49" i="4"/>
  <c r="B49" i="4"/>
  <c r="E48" i="4"/>
  <c r="C48" i="4"/>
  <c r="B48" i="4"/>
  <c r="E47" i="4"/>
  <c r="C47" i="4"/>
  <c r="B47" i="4"/>
  <c r="E46" i="4"/>
  <c r="C46" i="4"/>
  <c r="B46" i="4"/>
  <c r="AD45" i="4"/>
  <c r="AD44" i="4" s="1"/>
  <c r="AC45" i="4"/>
  <c r="AB45" i="4"/>
  <c r="AA45" i="4"/>
  <c r="Z45" i="4"/>
  <c r="Z44" i="4" s="1"/>
  <c r="Y45" i="4"/>
  <c r="Y44" i="4" s="1"/>
  <c r="X45" i="4"/>
  <c r="W45" i="4"/>
  <c r="W44" i="4" s="1"/>
  <c r="V45" i="4"/>
  <c r="V44" i="4" s="1"/>
  <c r="U45" i="4"/>
  <c r="T45" i="4"/>
  <c r="S45" i="4"/>
  <c r="R45" i="4"/>
  <c r="R44" i="4" s="1"/>
  <c r="Q45" i="4"/>
  <c r="Q44" i="4" s="1"/>
  <c r="P45" i="4"/>
  <c r="O45" i="4"/>
  <c r="O44" i="4" s="1"/>
  <c r="N45" i="4"/>
  <c r="N44" i="4" s="1"/>
  <c r="M45" i="4"/>
  <c r="L45" i="4"/>
  <c r="K45" i="4"/>
  <c r="K44" i="4" s="1"/>
  <c r="J45" i="4"/>
  <c r="J44" i="4" s="1"/>
  <c r="I45" i="4"/>
  <c r="I44" i="4" s="1"/>
  <c r="H45" i="4"/>
  <c r="H44" i="4" s="1"/>
  <c r="D45" i="4"/>
  <c r="D44" i="4" s="1"/>
  <c r="AE44" i="4"/>
  <c r="AC44" i="4"/>
  <c r="AB44" i="4"/>
  <c r="AA44" i="4"/>
  <c r="X44" i="4"/>
  <c r="U44" i="4"/>
  <c r="T44" i="4"/>
  <c r="S44" i="4"/>
  <c r="P44" i="4"/>
  <c r="M44" i="4"/>
  <c r="L44" i="4"/>
  <c r="E43" i="4"/>
  <c r="C39" i="4"/>
  <c r="C38" i="4" s="1"/>
  <c r="B43" i="4"/>
  <c r="E42" i="4"/>
  <c r="B42" i="4"/>
  <c r="E41" i="4"/>
  <c r="B41" i="4"/>
  <c r="E40" i="4"/>
  <c r="B40" i="4"/>
  <c r="AD39" i="4"/>
  <c r="AD38" i="4" s="1"/>
  <c r="AC39" i="4"/>
  <c r="AC38" i="4" s="1"/>
  <c r="AB39" i="4"/>
  <c r="AB38" i="4" s="1"/>
  <c r="AA39" i="4"/>
  <c r="Z39" i="4"/>
  <c r="Y39" i="4"/>
  <c r="Y38" i="4" s="1"/>
  <c r="X39" i="4"/>
  <c r="X38" i="4" s="1"/>
  <c r="W39" i="4"/>
  <c r="V39" i="4"/>
  <c r="V38" i="4" s="1"/>
  <c r="U39" i="4"/>
  <c r="U38" i="4" s="1"/>
  <c r="T39" i="4"/>
  <c r="T38" i="4" s="1"/>
  <c r="S39" i="4"/>
  <c r="S38" i="4" s="1"/>
  <c r="R39" i="4"/>
  <c r="R38" i="4" s="1"/>
  <c r="Q39" i="4"/>
  <c r="Q38" i="4" s="1"/>
  <c r="P39" i="4"/>
  <c r="P38" i="4" s="1"/>
  <c r="O39" i="4"/>
  <c r="N39" i="4"/>
  <c r="N38" i="4" s="1"/>
  <c r="M39" i="4"/>
  <c r="M38" i="4" s="1"/>
  <c r="L39" i="4"/>
  <c r="L38" i="4" s="1"/>
  <c r="K39" i="4"/>
  <c r="K38" i="4" s="1"/>
  <c r="J39" i="4"/>
  <c r="J38" i="4" s="1"/>
  <c r="H39" i="4"/>
  <c r="H38" i="4" s="1"/>
  <c r="D39" i="4"/>
  <c r="D38" i="4" s="1"/>
  <c r="AA38" i="4"/>
  <c r="Z38" i="4"/>
  <c r="W38" i="4"/>
  <c r="O38" i="4"/>
  <c r="E37" i="4"/>
  <c r="C37" i="4"/>
  <c r="B37" i="4"/>
  <c r="E36" i="4"/>
  <c r="C36" i="4"/>
  <c r="B36" i="4"/>
  <c r="E35" i="4"/>
  <c r="C35" i="4"/>
  <c r="B35" i="4"/>
  <c r="E34" i="4"/>
  <c r="C34" i="4"/>
  <c r="B34" i="4"/>
  <c r="AD33" i="4"/>
  <c r="AD32" i="4" s="1"/>
  <c r="AC33" i="4"/>
  <c r="AC32" i="4" s="1"/>
  <c r="AB33" i="4"/>
  <c r="AB32" i="4" s="1"/>
  <c r="AA33" i="4"/>
  <c r="AA32" i="4" s="1"/>
  <c r="Z33" i="4"/>
  <c r="Y33" i="4"/>
  <c r="Y32" i="4" s="1"/>
  <c r="X33" i="4"/>
  <c r="X32" i="4" s="1"/>
  <c r="W33" i="4"/>
  <c r="W32" i="4" s="1"/>
  <c r="V33" i="4"/>
  <c r="V32" i="4" s="1"/>
  <c r="U33" i="4"/>
  <c r="U32" i="4" s="1"/>
  <c r="T33" i="4"/>
  <c r="T32" i="4" s="1"/>
  <c r="S33" i="4"/>
  <c r="S32" i="4" s="1"/>
  <c r="R33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I33" i="4"/>
  <c r="I32" i="4" s="1"/>
  <c r="H33" i="4"/>
  <c r="H32" i="4" s="1"/>
  <c r="D33" i="4"/>
  <c r="D32" i="4" s="1"/>
  <c r="D30" i="4" s="1"/>
  <c r="AE32" i="4"/>
  <c r="Z32" i="4"/>
  <c r="R32" i="4"/>
  <c r="J32" i="4"/>
  <c r="E29" i="4"/>
  <c r="F29" i="4" s="1"/>
  <c r="C29" i="4"/>
  <c r="B29" i="4"/>
  <c r="E28" i="4"/>
  <c r="F28" i="4" s="1"/>
  <c r="C28" i="4"/>
  <c r="B28" i="4"/>
  <c r="E27" i="4"/>
  <c r="F27" i="4" s="1"/>
  <c r="C27" i="4"/>
  <c r="B27" i="4"/>
  <c r="E26" i="4"/>
  <c r="C26" i="4"/>
  <c r="B26" i="4"/>
  <c r="AD25" i="4"/>
  <c r="AD24" i="4" s="1"/>
  <c r="AC25" i="4"/>
  <c r="AC24" i="4" s="1"/>
  <c r="AB25" i="4"/>
  <c r="AA25" i="4"/>
  <c r="AA24" i="4" s="1"/>
  <c r="Z25" i="4"/>
  <c r="Z24" i="4" s="1"/>
  <c r="Y25" i="4"/>
  <c r="Y24" i="4" s="1"/>
  <c r="X25" i="4"/>
  <c r="X24" i="4" s="1"/>
  <c r="W25" i="4"/>
  <c r="V25" i="4"/>
  <c r="V24" i="4" s="1"/>
  <c r="U25" i="4"/>
  <c r="U24" i="4" s="1"/>
  <c r="T25" i="4"/>
  <c r="S25" i="4"/>
  <c r="S24" i="4" s="1"/>
  <c r="R25" i="4"/>
  <c r="Q25" i="4"/>
  <c r="Q24" i="4" s="1"/>
  <c r="P25" i="4"/>
  <c r="P24" i="4" s="1"/>
  <c r="O25" i="4"/>
  <c r="O24" i="4" s="1"/>
  <c r="N25" i="4"/>
  <c r="N24" i="4" s="1"/>
  <c r="M25" i="4"/>
  <c r="M24" i="4" s="1"/>
  <c r="L25" i="4"/>
  <c r="K25" i="4"/>
  <c r="K24" i="4" s="1"/>
  <c r="J25" i="4"/>
  <c r="J24" i="4" s="1"/>
  <c r="I25" i="4"/>
  <c r="I24" i="4" s="1"/>
  <c r="H25" i="4"/>
  <c r="H24" i="4" s="1"/>
  <c r="AE24" i="4"/>
  <c r="AB24" i="4"/>
  <c r="W24" i="4"/>
  <c r="T24" i="4"/>
  <c r="R24" i="4"/>
  <c r="L24" i="4"/>
  <c r="D24" i="4"/>
  <c r="E23" i="4"/>
  <c r="F23" i="4" s="1"/>
  <c r="B23" i="4"/>
  <c r="E22" i="4"/>
  <c r="B22" i="4"/>
  <c r="E21" i="4"/>
  <c r="F21" i="4" s="1"/>
  <c r="B21" i="4"/>
  <c r="E20" i="4"/>
  <c r="F20" i="4" s="1"/>
  <c r="B20" i="4"/>
  <c r="B19" i="4" s="1"/>
  <c r="B18" i="4" s="1"/>
  <c r="AD19" i="4"/>
  <c r="AD18" i="4" s="1"/>
  <c r="AC19" i="4"/>
  <c r="AC18" i="4" s="1"/>
  <c r="AB19" i="4"/>
  <c r="AB18" i="4" s="1"/>
  <c r="AA19" i="4"/>
  <c r="AA18" i="4" s="1"/>
  <c r="Z19" i="4"/>
  <c r="Y19" i="4"/>
  <c r="Y18" i="4" s="1"/>
  <c r="X19" i="4"/>
  <c r="W19" i="4"/>
  <c r="W18" i="4" s="1"/>
  <c r="V19" i="4"/>
  <c r="V18" i="4" s="1"/>
  <c r="U19" i="4"/>
  <c r="U18" i="4" s="1"/>
  <c r="T19" i="4"/>
  <c r="T18" i="4" s="1"/>
  <c r="S19" i="4"/>
  <c r="S18" i="4" s="1"/>
  <c r="R19" i="4"/>
  <c r="Q19" i="4"/>
  <c r="Q18" i="4" s="1"/>
  <c r="P19" i="4"/>
  <c r="O19" i="4"/>
  <c r="O18" i="4" s="1"/>
  <c r="N19" i="4"/>
  <c r="N18" i="4" s="1"/>
  <c r="M19" i="4"/>
  <c r="M18" i="4" s="1"/>
  <c r="L19" i="4"/>
  <c r="L18" i="4" s="1"/>
  <c r="K19" i="4"/>
  <c r="K18" i="4" s="1"/>
  <c r="J19" i="4"/>
  <c r="I19" i="4"/>
  <c r="I18" i="4" s="1"/>
  <c r="H19" i="4"/>
  <c r="H18" i="4" s="1"/>
  <c r="AE18" i="4"/>
  <c r="Z18" i="4"/>
  <c r="X18" i="4"/>
  <c r="R18" i="4"/>
  <c r="P18" i="4"/>
  <c r="J18" i="4"/>
  <c r="E17" i="4"/>
  <c r="B17" i="4"/>
  <c r="E16" i="4"/>
  <c r="B16" i="4"/>
  <c r="E15" i="4"/>
  <c r="B15" i="4"/>
  <c r="E14" i="4"/>
  <c r="B14" i="4"/>
  <c r="AD13" i="4"/>
  <c r="AD12" i="4" s="1"/>
  <c r="AC13" i="4"/>
  <c r="AC12" i="4" s="1"/>
  <c r="AB13" i="4"/>
  <c r="AA13" i="4"/>
  <c r="AA12" i="4" s="1"/>
  <c r="Z13" i="4"/>
  <c r="Z12" i="4" s="1"/>
  <c r="Y13" i="4"/>
  <c r="Y12" i="4" s="1"/>
  <c r="X13" i="4"/>
  <c r="W13" i="4"/>
  <c r="W12" i="4" s="1"/>
  <c r="V13" i="4"/>
  <c r="U13" i="4"/>
  <c r="U12" i="4" s="1"/>
  <c r="T13" i="4"/>
  <c r="T12" i="4" s="1"/>
  <c r="S13" i="4"/>
  <c r="S12" i="4" s="1"/>
  <c r="R13" i="4"/>
  <c r="Q13" i="4"/>
  <c r="Q12" i="4" s="1"/>
  <c r="P13" i="4"/>
  <c r="P12" i="4" s="1"/>
  <c r="O13" i="4"/>
  <c r="O12" i="4" s="1"/>
  <c r="N13" i="4"/>
  <c r="N12" i="4" s="1"/>
  <c r="M13" i="4"/>
  <c r="M12" i="4" s="1"/>
  <c r="L13" i="4"/>
  <c r="K13" i="4"/>
  <c r="K12" i="4" s="1"/>
  <c r="J13" i="4"/>
  <c r="I13" i="4"/>
  <c r="I12" i="4" s="1"/>
  <c r="H13" i="4"/>
  <c r="H12" i="4" s="1"/>
  <c r="AB12" i="4"/>
  <c r="X12" i="4"/>
  <c r="V12" i="4"/>
  <c r="R12" i="4"/>
  <c r="L12" i="4"/>
  <c r="J12" i="4"/>
  <c r="D12" i="4"/>
  <c r="G22" i="4" l="1"/>
  <c r="F22" i="4"/>
  <c r="B196" i="4"/>
  <c r="AA30" i="4"/>
  <c r="T30" i="4"/>
  <c r="D50" i="4"/>
  <c r="M50" i="4"/>
  <c r="O50" i="4"/>
  <c r="W50" i="4"/>
  <c r="AC50" i="4"/>
  <c r="C97" i="4"/>
  <c r="C96" i="4" s="1"/>
  <c r="L127" i="4"/>
  <c r="N127" i="4"/>
  <c r="P127" i="4"/>
  <c r="X127" i="4"/>
  <c r="AB127" i="4"/>
  <c r="AD127" i="4"/>
  <c r="AD126" i="4" s="1"/>
  <c r="B174" i="4"/>
  <c r="AC180" i="4"/>
  <c r="AC179" i="4" s="1"/>
  <c r="T194" i="5"/>
  <c r="G153" i="5"/>
  <c r="M153" i="4"/>
  <c r="Q153" i="4"/>
  <c r="Y153" i="4"/>
  <c r="C65" i="4"/>
  <c r="C64" i="4" s="1"/>
  <c r="G197" i="6"/>
  <c r="Y127" i="4"/>
  <c r="Y126" i="4" s="1"/>
  <c r="D10" i="4"/>
  <c r="C25" i="4"/>
  <c r="C24" i="4" s="1"/>
  <c r="B91" i="4"/>
  <c r="B90" i="4" s="1"/>
  <c r="S127" i="4"/>
  <c r="AA153" i="4"/>
  <c r="N153" i="4"/>
  <c r="AD153" i="4"/>
  <c r="H153" i="4"/>
  <c r="P153" i="4"/>
  <c r="P126" i="4" s="1"/>
  <c r="T153" i="4"/>
  <c r="X153" i="4"/>
  <c r="X126" i="4" s="1"/>
  <c r="B168" i="4"/>
  <c r="B167" i="4" s="1"/>
  <c r="T180" i="4"/>
  <c r="T179" i="4" s="1"/>
  <c r="C59" i="4"/>
  <c r="C58" i="4" s="1"/>
  <c r="C71" i="4"/>
  <c r="C70" i="4" s="1"/>
  <c r="C50" i="4" s="1"/>
  <c r="C79" i="4"/>
  <c r="C78" i="4" s="1"/>
  <c r="S10" i="4"/>
  <c r="AA10" i="4"/>
  <c r="Q50" i="4"/>
  <c r="U50" i="4"/>
  <c r="N126" i="4"/>
  <c r="U153" i="4"/>
  <c r="S30" i="4"/>
  <c r="B59" i="4"/>
  <c r="B58" i="4" s="1"/>
  <c r="B79" i="4"/>
  <c r="B78" i="4" s="1"/>
  <c r="H127" i="4"/>
  <c r="H126" i="4" s="1"/>
  <c r="W127" i="4"/>
  <c r="T127" i="4"/>
  <c r="T126" i="4" s="1"/>
  <c r="E130" i="4"/>
  <c r="W153" i="4"/>
  <c r="B156" i="4"/>
  <c r="B155" i="4" s="1"/>
  <c r="Z153" i="4"/>
  <c r="U180" i="4"/>
  <c r="U179" i="4" s="1"/>
  <c r="Y50" i="4"/>
  <c r="O127" i="4"/>
  <c r="R153" i="4"/>
  <c r="B25" i="4"/>
  <c r="B24" i="4" s="1"/>
  <c r="F62" i="4"/>
  <c r="AA127" i="4"/>
  <c r="M127" i="4"/>
  <c r="M126" i="4" s="1"/>
  <c r="Q127" i="4"/>
  <c r="U127" i="4"/>
  <c r="AC127" i="4"/>
  <c r="AC126" i="4" s="1"/>
  <c r="F139" i="4"/>
  <c r="J153" i="4"/>
  <c r="V153" i="4"/>
  <c r="V126" i="4" s="1"/>
  <c r="C91" i="4"/>
  <c r="C90" i="4" s="1"/>
  <c r="C109" i="4"/>
  <c r="C108" i="4" s="1"/>
  <c r="C19" i="4"/>
  <c r="C18" i="4" s="1"/>
  <c r="G184" i="4"/>
  <c r="M180" i="4"/>
  <c r="M179" i="4" s="1"/>
  <c r="Q180" i="4"/>
  <c r="Q179" i="4" s="1"/>
  <c r="Y180" i="4"/>
  <c r="Y179" i="4" s="1"/>
  <c r="R127" i="4"/>
  <c r="R126" i="4" s="1"/>
  <c r="Z127" i="4"/>
  <c r="C130" i="4"/>
  <c r="C129" i="4" s="1"/>
  <c r="C115" i="4"/>
  <c r="C114" i="4" s="1"/>
  <c r="O76" i="4"/>
  <c r="S76" i="4"/>
  <c r="B103" i="4"/>
  <c r="B102" i="4" s="1"/>
  <c r="C103" i="4"/>
  <c r="C102" i="4" s="1"/>
  <c r="B71" i="4"/>
  <c r="B70" i="4" s="1"/>
  <c r="L50" i="4"/>
  <c r="T50" i="4"/>
  <c r="AB50" i="4"/>
  <c r="B65" i="4"/>
  <c r="B64" i="4" s="1"/>
  <c r="AE50" i="4"/>
  <c r="O30" i="4"/>
  <c r="W30" i="4"/>
  <c r="B45" i="4"/>
  <c r="B44" i="4" s="1"/>
  <c r="C45" i="4"/>
  <c r="C44" i="4" s="1"/>
  <c r="H30" i="4"/>
  <c r="L30" i="4"/>
  <c r="AB30" i="4"/>
  <c r="F41" i="4"/>
  <c r="G41" i="4"/>
  <c r="C33" i="4"/>
  <c r="C32" i="4" s="1"/>
  <c r="B33" i="4"/>
  <c r="B32" i="4" s="1"/>
  <c r="M30" i="4"/>
  <c r="Q30" i="4"/>
  <c r="U30" i="4"/>
  <c r="Y30" i="4"/>
  <c r="AC30" i="4"/>
  <c r="Z30" i="4"/>
  <c r="AD30" i="4"/>
  <c r="W10" i="4"/>
  <c r="L10" i="4"/>
  <c r="AB10" i="4"/>
  <c r="P10" i="4"/>
  <c r="T10" i="4"/>
  <c r="E197" i="4"/>
  <c r="V10" i="4"/>
  <c r="O10" i="4"/>
  <c r="H10" i="4"/>
  <c r="X10" i="4"/>
  <c r="B13" i="4"/>
  <c r="B12" i="4" s="1"/>
  <c r="B10" i="4" s="1"/>
  <c r="J10" i="4"/>
  <c r="R10" i="4"/>
  <c r="C13" i="4"/>
  <c r="C12" i="4" s="1"/>
  <c r="V30" i="4"/>
  <c r="B39" i="4"/>
  <c r="X30" i="4"/>
  <c r="F185" i="4"/>
  <c r="B183" i="4"/>
  <c r="F183" i="4" s="1"/>
  <c r="G185" i="4"/>
  <c r="C195" i="4"/>
  <c r="F50" i="5"/>
  <c r="G50" i="5"/>
  <c r="F127" i="5"/>
  <c r="F126" i="5" s="1"/>
  <c r="F153" i="5"/>
  <c r="G127" i="5"/>
  <c r="G126" i="5" s="1"/>
  <c r="G84" i="5"/>
  <c r="G76" i="5" s="1"/>
  <c r="F84" i="5"/>
  <c r="F76" i="5" s="1"/>
  <c r="F9" i="5" s="1"/>
  <c r="E76" i="5"/>
  <c r="E9" i="5" s="1"/>
  <c r="E126" i="5"/>
  <c r="M76" i="4"/>
  <c r="U76" i="4"/>
  <c r="AC76" i="4"/>
  <c r="D179" i="4"/>
  <c r="E183" i="4"/>
  <c r="P180" i="4"/>
  <c r="P179" i="4" s="1"/>
  <c r="AB180" i="4"/>
  <c r="AB179" i="4" s="1"/>
  <c r="X180" i="4"/>
  <c r="X179" i="4" s="1"/>
  <c r="L180" i="4"/>
  <c r="L179" i="4" s="1"/>
  <c r="I180" i="4"/>
  <c r="I179" i="4" s="1"/>
  <c r="E156" i="4"/>
  <c r="F151" i="4"/>
  <c r="I127" i="4"/>
  <c r="E148" i="4"/>
  <c r="E142" i="4"/>
  <c r="E141" i="4" s="1"/>
  <c r="K127" i="4"/>
  <c r="E136" i="4"/>
  <c r="E135" i="4" s="1"/>
  <c r="E91" i="4"/>
  <c r="F91" i="4" s="1"/>
  <c r="E85" i="4"/>
  <c r="F85" i="4" s="1"/>
  <c r="E71" i="4"/>
  <c r="E70" i="4" s="1"/>
  <c r="F74" i="4"/>
  <c r="E59" i="4"/>
  <c r="F59" i="4" s="1"/>
  <c r="I50" i="4"/>
  <c r="E53" i="4"/>
  <c r="E52" i="4" s="1"/>
  <c r="F56" i="4"/>
  <c r="E39" i="4"/>
  <c r="E38" i="4" s="1"/>
  <c r="E19" i="4"/>
  <c r="AE76" i="4"/>
  <c r="AE127" i="4"/>
  <c r="AE153" i="4"/>
  <c r="AE180" i="4"/>
  <c r="AE179" i="4" s="1"/>
  <c r="E188" i="4"/>
  <c r="Z180" i="4"/>
  <c r="Z179" i="4" s="1"/>
  <c r="C183" i="4"/>
  <c r="N180" i="4"/>
  <c r="N179" i="4" s="1"/>
  <c r="AD180" i="4"/>
  <c r="AD179" i="4" s="1"/>
  <c r="V180" i="4"/>
  <c r="V179" i="4" s="1"/>
  <c r="R180" i="4"/>
  <c r="R179" i="4" s="1"/>
  <c r="J180" i="4"/>
  <c r="J179" i="4" s="1"/>
  <c r="E174" i="4"/>
  <c r="I153" i="4"/>
  <c r="D153" i="4"/>
  <c r="K153" i="4"/>
  <c r="F165" i="4"/>
  <c r="E162" i="4"/>
  <c r="F162" i="4" s="1"/>
  <c r="C127" i="4"/>
  <c r="J127" i="4"/>
  <c r="J126" i="4" s="1"/>
  <c r="F118" i="4"/>
  <c r="E115" i="4"/>
  <c r="F106" i="4"/>
  <c r="E103" i="4"/>
  <c r="K76" i="4"/>
  <c r="B97" i="4"/>
  <c r="B96" i="4" s="1"/>
  <c r="D76" i="4"/>
  <c r="AE10" i="4"/>
  <c r="AE30" i="4"/>
  <c r="K30" i="4"/>
  <c r="C10" i="4"/>
  <c r="R30" i="4"/>
  <c r="P30" i="4"/>
  <c r="N30" i="4"/>
  <c r="J30" i="4"/>
  <c r="K10" i="4"/>
  <c r="E33" i="4"/>
  <c r="E32" i="4" s="1"/>
  <c r="I30" i="4"/>
  <c r="AD10" i="4"/>
  <c r="Z10" i="4"/>
  <c r="N10" i="4"/>
  <c r="F16" i="4"/>
  <c r="E196" i="4"/>
  <c r="F15" i="4"/>
  <c r="I10" i="4"/>
  <c r="M10" i="4"/>
  <c r="Q10" i="4"/>
  <c r="U10" i="4"/>
  <c r="Y10" i="4"/>
  <c r="AC10" i="4"/>
  <c r="E195" i="4"/>
  <c r="E13" i="4"/>
  <c r="E12" i="4" s="1"/>
  <c r="F14" i="4"/>
  <c r="E45" i="4"/>
  <c r="E44" i="4" s="1"/>
  <c r="K50" i="4"/>
  <c r="S50" i="4"/>
  <c r="AA50" i="4"/>
  <c r="B53" i="4"/>
  <c r="B52" i="4" s="1"/>
  <c r="H76" i="4"/>
  <c r="P76" i="4"/>
  <c r="X76" i="4"/>
  <c r="E198" i="4"/>
  <c r="F17" i="4"/>
  <c r="N50" i="4"/>
  <c r="V50" i="4"/>
  <c r="AD50" i="4"/>
  <c r="H50" i="4"/>
  <c r="P50" i="4"/>
  <c r="X50" i="4"/>
  <c r="I76" i="4"/>
  <c r="Q76" i="4"/>
  <c r="Y76" i="4"/>
  <c r="J76" i="4"/>
  <c r="N76" i="4"/>
  <c r="R76" i="4"/>
  <c r="V76" i="4"/>
  <c r="Z76" i="4"/>
  <c r="AD76" i="4"/>
  <c r="E129" i="4"/>
  <c r="E25" i="4"/>
  <c r="E24" i="4" s="1"/>
  <c r="F26" i="4"/>
  <c r="E65" i="4"/>
  <c r="F68" i="4"/>
  <c r="L76" i="4"/>
  <c r="T76" i="4"/>
  <c r="AB76" i="4"/>
  <c r="W76" i="4"/>
  <c r="AA76" i="4"/>
  <c r="E114" i="4"/>
  <c r="F82" i="4"/>
  <c r="D127" i="4"/>
  <c r="B195" i="4"/>
  <c r="B198" i="4"/>
  <c r="E79" i="4"/>
  <c r="B84" i="4"/>
  <c r="E90" i="4"/>
  <c r="E97" i="4"/>
  <c r="B115" i="4"/>
  <c r="B114" i="4" s="1"/>
  <c r="B121" i="4"/>
  <c r="B120" i="4" s="1"/>
  <c r="F124" i="4"/>
  <c r="E121" i="4"/>
  <c r="B173" i="4"/>
  <c r="F174" i="4"/>
  <c r="C196" i="4"/>
  <c r="C198" i="4"/>
  <c r="B109" i="4"/>
  <c r="B108" i="4" s="1"/>
  <c r="F112" i="4"/>
  <c r="E109" i="4"/>
  <c r="B130" i="4"/>
  <c r="B129" i="4" s="1"/>
  <c r="E155" i="4"/>
  <c r="F156" i="4"/>
  <c r="L153" i="4"/>
  <c r="L126" i="4" s="1"/>
  <c r="AB153" i="4"/>
  <c r="AB126" i="4" s="1"/>
  <c r="S153" i="4"/>
  <c r="S126" i="4" s="1"/>
  <c r="F159" i="4"/>
  <c r="F145" i="4"/>
  <c r="B142" i="4"/>
  <c r="B141" i="4" s="1"/>
  <c r="C153" i="4"/>
  <c r="O153" i="4"/>
  <c r="O126" i="4" s="1"/>
  <c r="E168" i="4"/>
  <c r="F171" i="4"/>
  <c r="E15" i="2"/>
  <c r="C15" i="2"/>
  <c r="E58" i="4" l="1"/>
  <c r="G9" i="5"/>
  <c r="C76" i="4"/>
  <c r="Q126" i="4"/>
  <c r="AA126" i="4"/>
  <c r="W126" i="4"/>
  <c r="F38" i="4"/>
  <c r="G38" i="4"/>
  <c r="E147" i="4"/>
  <c r="G147" i="4" s="1"/>
  <c r="G148" i="4"/>
  <c r="F148" i="4"/>
  <c r="O9" i="4"/>
  <c r="S9" i="4"/>
  <c r="S194" i="4" s="1"/>
  <c r="F195" i="4"/>
  <c r="G195" i="4"/>
  <c r="F196" i="4"/>
  <c r="G196" i="4"/>
  <c r="F136" i="4"/>
  <c r="W9" i="4"/>
  <c r="W194" i="4" s="1"/>
  <c r="R9" i="4"/>
  <c r="R194" i="4" s="1"/>
  <c r="U126" i="4"/>
  <c r="C30" i="4"/>
  <c r="Z126" i="4"/>
  <c r="B182" i="4"/>
  <c r="O194" i="4"/>
  <c r="B50" i="4"/>
  <c r="AC9" i="4"/>
  <c r="AC194" i="4" s="1"/>
  <c r="U9" i="4"/>
  <c r="G39" i="4"/>
  <c r="AB9" i="4"/>
  <c r="H9" i="4"/>
  <c r="X9" i="4"/>
  <c r="X194" i="4" s="1"/>
  <c r="T9" i="4"/>
  <c r="T194" i="4" s="1"/>
  <c r="L9" i="4"/>
  <c r="L194" i="4" s="1"/>
  <c r="J9" i="4"/>
  <c r="J194" i="4" s="1"/>
  <c r="P9" i="4"/>
  <c r="P194" i="4" s="1"/>
  <c r="E18" i="4"/>
  <c r="G19" i="4"/>
  <c r="F19" i="4"/>
  <c r="AD9" i="4"/>
  <c r="AD194" i="4" s="1"/>
  <c r="V9" i="4"/>
  <c r="V194" i="4" s="1"/>
  <c r="B38" i="4"/>
  <c r="F39" i="4"/>
  <c r="C182" i="4"/>
  <c r="G183" i="4"/>
  <c r="E194" i="5"/>
  <c r="AA9" i="4"/>
  <c r="AA194" i="4" s="1"/>
  <c r="M9" i="4"/>
  <c r="M194" i="4" s="1"/>
  <c r="D9" i="4"/>
  <c r="AB194" i="4"/>
  <c r="I126" i="4"/>
  <c r="K126" i="4"/>
  <c r="E84" i="4"/>
  <c r="F84" i="4" s="1"/>
  <c r="F71" i="4"/>
  <c r="AE126" i="4"/>
  <c r="E173" i="4"/>
  <c r="G173" i="4" s="1"/>
  <c r="D126" i="4"/>
  <c r="E161" i="4"/>
  <c r="F161" i="4" s="1"/>
  <c r="C126" i="4"/>
  <c r="E102" i="4"/>
  <c r="F102" i="4" s="1"/>
  <c r="F103" i="4"/>
  <c r="B76" i="4"/>
  <c r="AE9" i="4"/>
  <c r="E30" i="4"/>
  <c r="N9" i="4"/>
  <c r="N194" i="4" s="1"/>
  <c r="K9" i="4"/>
  <c r="Z9" i="4"/>
  <c r="Z194" i="4" s="1"/>
  <c r="F168" i="4"/>
  <c r="E167" i="4"/>
  <c r="F147" i="4"/>
  <c r="F109" i="4"/>
  <c r="E108" i="4"/>
  <c r="G135" i="4"/>
  <c r="F135" i="4"/>
  <c r="E127" i="4"/>
  <c r="Q9" i="4"/>
  <c r="Q194" i="4" s="1"/>
  <c r="F155" i="4"/>
  <c r="G155" i="4"/>
  <c r="F121" i="4"/>
  <c r="E120" i="4"/>
  <c r="F79" i="4"/>
  <c r="E78" i="4"/>
  <c r="F115" i="4"/>
  <c r="F52" i="4"/>
  <c r="F90" i="4"/>
  <c r="F65" i="4"/>
  <c r="E64" i="4"/>
  <c r="E50" i="4" s="1"/>
  <c r="F58" i="4"/>
  <c r="G161" i="4"/>
  <c r="F142" i="4"/>
  <c r="F53" i="4"/>
  <c r="E182" i="4"/>
  <c r="B153" i="4"/>
  <c r="B127" i="4"/>
  <c r="E96" i="4"/>
  <c r="F70" i="4"/>
  <c r="F114" i="4"/>
  <c r="Y9" i="4"/>
  <c r="Y194" i="4" s="1"/>
  <c r="I9" i="4"/>
  <c r="F141" i="4"/>
  <c r="G141" i="4"/>
  <c r="C22" i="2"/>
  <c r="C9" i="4" l="1"/>
  <c r="G182" i="4"/>
  <c r="F182" i="4"/>
  <c r="E180" i="4"/>
  <c r="E179" i="4" s="1"/>
  <c r="E10" i="4"/>
  <c r="G18" i="4"/>
  <c r="F18" i="4"/>
  <c r="G127" i="4"/>
  <c r="F127" i="4"/>
  <c r="K194" i="4"/>
  <c r="G30" i="4"/>
  <c r="F10" i="4"/>
  <c r="G10" i="4"/>
  <c r="U194" i="4"/>
  <c r="D194" i="4"/>
  <c r="B30" i="4"/>
  <c r="B9" i="4" s="1"/>
  <c r="F194" i="5"/>
  <c r="G194" i="5"/>
  <c r="I194" i="4"/>
  <c r="F50" i="4"/>
  <c r="AE194" i="4"/>
  <c r="E153" i="4"/>
  <c r="F173" i="4"/>
  <c r="F120" i="4"/>
  <c r="E76" i="4"/>
  <c r="E9" i="4" s="1"/>
  <c r="F78" i="4"/>
  <c r="F108" i="4"/>
  <c r="G167" i="4"/>
  <c r="G153" i="4" s="1"/>
  <c r="F167" i="4"/>
  <c r="B126" i="4"/>
  <c r="F64" i="4"/>
  <c r="E126" i="4"/>
  <c r="AE115" i="2"/>
  <c r="AE121" i="2"/>
  <c r="AE120" i="2" s="1"/>
  <c r="AE109" i="2"/>
  <c r="AE91" i="2"/>
  <c r="P45" i="2"/>
  <c r="P44" i="2" s="1"/>
  <c r="D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D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D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D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G180" i="2"/>
  <c r="G179" i="2" s="1"/>
  <c r="E178" i="2"/>
  <c r="C178" i="2"/>
  <c r="B178" i="2"/>
  <c r="E177" i="2"/>
  <c r="G177" i="2" s="1"/>
  <c r="C177" i="2"/>
  <c r="B177" i="2"/>
  <c r="E176" i="2"/>
  <c r="C176" i="2"/>
  <c r="B176" i="2"/>
  <c r="E175" i="2"/>
  <c r="C175" i="2"/>
  <c r="B175" i="2"/>
  <c r="AD174" i="2"/>
  <c r="AD173" i="2" s="1"/>
  <c r="AC174" i="2"/>
  <c r="AC173" i="2" s="1"/>
  <c r="AB174" i="2"/>
  <c r="AA174" i="2"/>
  <c r="AA173" i="2" s="1"/>
  <c r="Z174" i="2"/>
  <c r="Z173" i="2" s="1"/>
  <c r="Y174" i="2"/>
  <c r="Y173" i="2" s="1"/>
  <c r="X174" i="2"/>
  <c r="X173" i="2" s="1"/>
  <c r="W174" i="2"/>
  <c r="W173" i="2" s="1"/>
  <c r="V174" i="2"/>
  <c r="V173" i="2" s="1"/>
  <c r="U174" i="2"/>
  <c r="U173" i="2" s="1"/>
  <c r="T174" i="2"/>
  <c r="T173" i="2" s="1"/>
  <c r="S174" i="2"/>
  <c r="R174" i="2"/>
  <c r="R173" i="2" s="1"/>
  <c r="Q174" i="2"/>
  <c r="Q173" i="2" s="1"/>
  <c r="P174" i="2"/>
  <c r="P173" i="2" s="1"/>
  <c r="O174" i="2"/>
  <c r="O173" i="2" s="1"/>
  <c r="N174" i="2"/>
  <c r="N173" i="2" s="1"/>
  <c r="M174" i="2"/>
  <c r="M173" i="2" s="1"/>
  <c r="L174" i="2"/>
  <c r="L173" i="2" s="1"/>
  <c r="K174" i="2"/>
  <c r="K173" i="2" s="1"/>
  <c r="J174" i="2"/>
  <c r="J173" i="2" s="1"/>
  <c r="I174" i="2"/>
  <c r="I173" i="2" s="1"/>
  <c r="H174" i="2"/>
  <c r="D174" i="2"/>
  <c r="D173" i="2" s="1"/>
  <c r="AE173" i="2"/>
  <c r="AB173" i="2"/>
  <c r="S173" i="2"/>
  <c r="H173" i="2"/>
  <c r="E172" i="2"/>
  <c r="C172" i="2"/>
  <c r="B172" i="2"/>
  <c r="E171" i="2"/>
  <c r="C171" i="2"/>
  <c r="B171" i="2"/>
  <c r="E170" i="2"/>
  <c r="C170" i="2"/>
  <c r="B170" i="2"/>
  <c r="E169" i="2"/>
  <c r="C169" i="2"/>
  <c r="B169" i="2"/>
  <c r="AD168" i="2"/>
  <c r="AD167" i="2" s="1"/>
  <c r="AC168" i="2"/>
  <c r="AC167" i="2" s="1"/>
  <c r="AB168" i="2"/>
  <c r="AB167" i="2" s="1"/>
  <c r="AA168" i="2"/>
  <c r="AA167" i="2" s="1"/>
  <c r="Z168" i="2"/>
  <c r="Y168" i="2"/>
  <c r="Y167" i="2" s="1"/>
  <c r="X168" i="2"/>
  <c r="X167" i="2" s="1"/>
  <c r="W168" i="2"/>
  <c r="W167" i="2" s="1"/>
  <c r="V168" i="2"/>
  <c r="V167" i="2" s="1"/>
  <c r="U168" i="2"/>
  <c r="U167" i="2" s="1"/>
  <c r="T168" i="2"/>
  <c r="T167" i="2" s="1"/>
  <c r="S168" i="2"/>
  <c r="S167" i="2" s="1"/>
  <c r="R168" i="2"/>
  <c r="Q168" i="2"/>
  <c r="Q167" i="2" s="1"/>
  <c r="P168" i="2"/>
  <c r="P167" i="2" s="1"/>
  <c r="O168" i="2"/>
  <c r="O167" i="2" s="1"/>
  <c r="N168" i="2"/>
  <c r="N167" i="2" s="1"/>
  <c r="M168" i="2"/>
  <c r="M167" i="2" s="1"/>
  <c r="L168" i="2"/>
  <c r="L167" i="2" s="1"/>
  <c r="K168" i="2"/>
  <c r="K167" i="2" s="1"/>
  <c r="J168" i="2"/>
  <c r="J167" i="2" s="1"/>
  <c r="I168" i="2"/>
  <c r="I167" i="2" s="1"/>
  <c r="H168" i="2"/>
  <c r="H167" i="2" s="1"/>
  <c r="D168" i="2"/>
  <c r="D167" i="2" s="1"/>
  <c r="AE167" i="2"/>
  <c r="Z167" i="2"/>
  <c r="R167" i="2"/>
  <c r="E166" i="2"/>
  <c r="C166" i="2"/>
  <c r="B166" i="2"/>
  <c r="E165" i="2"/>
  <c r="C165" i="2"/>
  <c r="B165" i="2"/>
  <c r="E164" i="2"/>
  <c r="C164" i="2"/>
  <c r="B164" i="2"/>
  <c r="E163" i="2"/>
  <c r="C163" i="2"/>
  <c r="B163" i="2"/>
  <c r="AD162" i="2"/>
  <c r="AD161" i="2" s="1"/>
  <c r="AC162" i="2"/>
  <c r="AC161" i="2" s="1"/>
  <c r="AB162" i="2"/>
  <c r="AB161" i="2" s="1"/>
  <c r="AA162" i="2"/>
  <c r="Z162" i="2"/>
  <c r="Z161" i="2" s="1"/>
  <c r="Y162" i="2"/>
  <c r="Y161" i="2" s="1"/>
  <c r="X162" i="2"/>
  <c r="X161" i="2" s="1"/>
  <c r="W162" i="2"/>
  <c r="W161" i="2" s="1"/>
  <c r="V162" i="2"/>
  <c r="V161" i="2" s="1"/>
  <c r="U162" i="2"/>
  <c r="U161" i="2" s="1"/>
  <c r="T162" i="2"/>
  <c r="T161" i="2" s="1"/>
  <c r="S162" i="2"/>
  <c r="R162" i="2"/>
  <c r="R161" i="2" s="1"/>
  <c r="Q162" i="2"/>
  <c r="Q161" i="2" s="1"/>
  <c r="P162" i="2"/>
  <c r="P161" i="2" s="1"/>
  <c r="O162" i="2"/>
  <c r="O161" i="2" s="1"/>
  <c r="N162" i="2"/>
  <c r="N161" i="2" s="1"/>
  <c r="M162" i="2"/>
  <c r="M161" i="2" s="1"/>
  <c r="L162" i="2"/>
  <c r="L161" i="2" s="1"/>
  <c r="K162" i="2"/>
  <c r="J162" i="2"/>
  <c r="I162" i="2"/>
  <c r="I161" i="2" s="1"/>
  <c r="H162" i="2"/>
  <c r="H161" i="2" s="1"/>
  <c r="D162" i="2"/>
  <c r="D161" i="2" s="1"/>
  <c r="AE161" i="2"/>
  <c r="AA161" i="2"/>
  <c r="S161" i="2"/>
  <c r="K161" i="2"/>
  <c r="J161" i="2"/>
  <c r="E160" i="2"/>
  <c r="C160" i="2"/>
  <c r="B160" i="2"/>
  <c r="E159" i="2"/>
  <c r="C159" i="2"/>
  <c r="B159" i="2"/>
  <c r="E158" i="2"/>
  <c r="C158" i="2"/>
  <c r="B158" i="2"/>
  <c r="E157" i="2"/>
  <c r="C157" i="2"/>
  <c r="B157" i="2"/>
  <c r="AD156" i="2"/>
  <c r="AC156" i="2"/>
  <c r="AC155" i="2" s="1"/>
  <c r="AC153" i="2" s="1"/>
  <c r="AB156" i="2"/>
  <c r="AA156" i="2"/>
  <c r="Z156" i="2"/>
  <c r="Y156" i="2"/>
  <c r="Y155" i="2" s="1"/>
  <c r="Y153" i="2" s="1"/>
  <c r="X156" i="2"/>
  <c r="X155" i="2" s="1"/>
  <c r="W156" i="2"/>
  <c r="W155" i="2" s="1"/>
  <c r="W153" i="2" s="1"/>
  <c r="V156" i="2"/>
  <c r="U156" i="2"/>
  <c r="U155" i="2" s="1"/>
  <c r="U153" i="2" s="1"/>
  <c r="T156" i="2"/>
  <c r="T155" i="2" s="1"/>
  <c r="S156" i="2"/>
  <c r="S155" i="2" s="1"/>
  <c r="S153" i="2" s="1"/>
  <c r="R156" i="2"/>
  <c r="R155" i="2" s="1"/>
  <c r="Q156" i="2"/>
  <c r="Q155" i="2" s="1"/>
  <c r="Q153" i="2" s="1"/>
  <c r="P156" i="2"/>
  <c r="P155" i="2" s="1"/>
  <c r="O156" i="2"/>
  <c r="O155" i="2" s="1"/>
  <c r="O153" i="2" s="1"/>
  <c r="N156" i="2"/>
  <c r="M156" i="2"/>
  <c r="M155" i="2" s="1"/>
  <c r="M153" i="2" s="1"/>
  <c r="L156" i="2"/>
  <c r="K156" i="2"/>
  <c r="K155" i="2" s="1"/>
  <c r="J156" i="2"/>
  <c r="I156" i="2"/>
  <c r="I155" i="2" s="1"/>
  <c r="I153" i="2" s="1"/>
  <c r="H156" i="2"/>
  <c r="H155" i="2" s="1"/>
  <c r="D156" i="2"/>
  <c r="D155" i="2" s="1"/>
  <c r="D153" i="2" s="1"/>
  <c r="AE155" i="2"/>
  <c r="AE153" i="2" s="1"/>
  <c r="AD155" i="2"/>
  <c r="AB155" i="2"/>
  <c r="AA155" i="2"/>
  <c r="Z155" i="2"/>
  <c r="V155" i="2"/>
  <c r="N155" i="2"/>
  <c r="L155" i="2"/>
  <c r="L153" i="2" s="1"/>
  <c r="J155" i="2"/>
  <c r="F10" i="2"/>
  <c r="G10" i="2"/>
  <c r="E152" i="2"/>
  <c r="C152" i="2"/>
  <c r="B152" i="2"/>
  <c r="E151" i="2"/>
  <c r="C151" i="2"/>
  <c r="B151" i="2"/>
  <c r="E150" i="2"/>
  <c r="C150" i="2"/>
  <c r="B150" i="2"/>
  <c r="E149" i="2"/>
  <c r="C149" i="2"/>
  <c r="B149" i="2"/>
  <c r="AD148" i="2"/>
  <c r="AD147" i="2" s="1"/>
  <c r="AC148" i="2"/>
  <c r="AC147" i="2" s="1"/>
  <c r="AB148" i="2"/>
  <c r="AB147" i="2" s="1"/>
  <c r="AA148" i="2"/>
  <c r="AA147" i="2" s="1"/>
  <c r="Z148" i="2"/>
  <c r="Z147" i="2" s="1"/>
  <c r="Y148" i="2"/>
  <c r="Y147" i="2" s="1"/>
  <c r="X148" i="2"/>
  <c r="X147" i="2" s="1"/>
  <c r="W148" i="2"/>
  <c r="W147" i="2" s="1"/>
  <c r="V148" i="2"/>
  <c r="V147" i="2" s="1"/>
  <c r="U148" i="2"/>
  <c r="U147" i="2" s="1"/>
  <c r="T148" i="2"/>
  <c r="T147" i="2" s="1"/>
  <c r="S148" i="2"/>
  <c r="S147" i="2" s="1"/>
  <c r="R148" i="2"/>
  <c r="R147" i="2" s="1"/>
  <c r="Q148" i="2"/>
  <c r="Q147" i="2" s="1"/>
  <c r="P148" i="2"/>
  <c r="P147" i="2" s="1"/>
  <c r="O148" i="2"/>
  <c r="O147" i="2" s="1"/>
  <c r="N148" i="2"/>
  <c r="N147" i="2" s="1"/>
  <c r="M148" i="2"/>
  <c r="M147" i="2" s="1"/>
  <c r="L148" i="2"/>
  <c r="L147" i="2" s="1"/>
  <c r="K148" i="2"/>
  <c r="K147" i="2" s="1"/>
  <c r="J148" i="2"/>
  <c r="J147" i="2" s="1"/>
  <c r="I148" i="2"/>
  <c r="I147" i="2" s="1"/>
  <c r="H148" i="2"/>
  <c r="H147" i="2" s="1"/>
  <c r="D148" i="2"/>
  <c r="D147" i="2" s="1"/>
  <c r="AE147" i="2"/>
  <c r="E146" i="2"/>
  <c r="C146" i="2"/>
  <c r="B146" i="2"/>
  <c r="E145" i="2"/>
  <c r="C145" i="2"/>
  <c r="B145" i="2"/>
  <c r="E144" i="2"/>
  <c r="C144" i="2"/>
  <c r="B144" i="2"/>
  <c r="E143" i="2"/>
  <c r="C143" i="2"/>
  <c r="B143" i="2"/>
  <c r="AD142" i="2"/>
  <c r="AD141" i="2" s="1"/>
  <c r="AC142" i="2"/>
  <c r="AC141" i="2" s="1"/>
  <c r="AB142" i="2"/>
  <c r="AB141" i="2" s="1"/>
  <c r="AA142" i="2"/>
  <c r="AA141" i="2" s="1"/>
  <c r="Z142" i="2"/>
  <c r="Z141" i="2" s="1"/>
  <c r="Y142" i="2"/>
  <c r="Y141" i="2" s="1"/>
  <c r="X142" i="2"/>
  <c r="X141" i="2" s="1"/>
  <c r="W142" i="2"/>
  <c r="W141" i="2" s="1"/>
  <c r="V142" i="2"/>
  <c r="V141" i="2" s="1"/>
  <c r="U142" i="2"/>
  <c r="U141" i="2" s="1"/>
  <c r="T142" i="2"/>
  <c r="T141" i="2" s="1"/>
  <c r="S142" i="2"/>
  <c r="S141" i="2" s="1"/>
  <c r="R142" i="2"/>
  <c r="R141" i="2" s="1"/>
  <c r="Q142" i="2"/>
  <c r="Q141" i="2" s="1"/>
  <c r="P142" i="2"/>
  <c r="P141" i="2" s="1"/>
  <c r="O142" i="2"/>
  <c r="O141" i="2" s="1"/>
  <c r="N142" i="2"/>
  <c r="N141" i="2" s="1"/>
  <c r="M142" i="2"/>
  <c r="M141" i="2" s="1"/>
  <c r="L142" i="2"/>
  <c r="L141" i="2" s="1"/>
  <c r="K142" i="2"/>
  <c r="K141" i="2" s="1"/>
  <c r="J142" i="2"/>
  <c r="J141" i="2" s="1"/>
  <c r="I142" i="2"/>
  <c r="I141" i="2" s="1"/>
  <c r="H142" i="2"/>
  <c r="H141" i="2" s="1"/>
  <c r="D142" i="2"/>
  <c r="D141" i="2" s="1"/>
  <c r="AE141" i="2"/>
  <c r="E125" i="2"/>
  <c r="C125" i="2"/>
  <c r="B125" i="2"/>
  <c r="E124" i="2"/>
  <c r="C124" i="2"/>
  <c r="B124" i="2"/>
  <c r="E123" i="2"/>
  <c r="C123" i="2"/>
  <c r="B123" i="2"/>
  <c r="E122" i="2"/>
  <c r="C122" i="2"/>
  <c r="B122" i="2"/>
  <c r="AD121" i="2"/>
  <c r="AD120" i="2" s="1"/>
  <c r="AC121" i="2"/>
  <c r="AC120" i="2" s="1"/>
  <c r="AB121" i="2"/>
  <c r="AB120" i="2" s="1"/>
  <c r="AA121" i="2"/>
  <c r="AA120" i="2" s="1"/>
  <c r="Z121" i="2"/>
  <c r="Z120" i="2" s="1"/>
  <c r="Y121" i="2"/>
  <c r="Y120" i="2" s="1"/>
  <c r="X121" i="2"/>
  <c r="X120" i="2" s="1"/>
  <c r="W121" i="2"/>
  <c r="W120" i="2" s="1"/>
  <c r="V121" i="2"/>
  <c r="V120" i="2" s="1"/>
  <c r="U121" i="2"/>
  <c r="U120" i="2" s="1"/>
  <c r="T121" i="2"/>
  <c r="T120" i="2" s="1"/>
  <c r="S121" i="2"/>
  <c r="S120" i="2" s="1"/>
  <c r="R121" i="2"/>
  <c r="R120" i="2" s="1"/>
  <c r="Q121" i="2"/>
  <c r="Q120" i="2" s="1"/>
  <c r="P121" i="2"/>
  <c r="P120" i="2" s="1"/>
  <c r="O121" i="2"/>
  <c r="O120" i="2" s="1"/>
  <c r="N121" i="2"/>
  <c r="N120" i="2" s="1"/>
  <c r="M121" i="2"/>
  <c r="M120" i="2" s="1"/>
  <c r="L121" i="2"/>
  <c r="L120" i="2" s="1"/>
  <c r="K121" i="2"/>
  <c r="K120" i="2" s="1"/>
  <c r="J121" i="2"/>
  <c r="J120" i="2" s="1"/>
  <c r="I121" i="2"/>
  <c r="I120" i="2" s="1"/>
  <c r="H121" i="2"/>
  <c r="H120" i="2" s="1"/>
  <c r="D121" i="2"/>
  <c r="D120" i="2" s="1"/>
  <c r="E119" i="2"/>
  <c r="C119" i="2"/>
  <c r="B119" i="2"/>
  <c r="E118" i="2"/>
  <c r="C118" i="2"/>
  <c r="B118" i="2"/>
  <c r="E117" i="2"/>
  <c r="C117" i="2"/>
  <c r="B117" i="2"/>
  <c r="E116" i="2"/>
  <c r="C116" i="2"/>
  <c r="B116" i="2"/>
  <c r="AD115" i="2"/>
  <c r="AD114" i="2" s="1"/>
  <c r="AC115" i="2"/>
  <c r="AC114" i="2" s="1"/>
  <c r="AB115" i="2"/>
  <c r="AB114" i="2" s="1"/>
  <c r="AA115" i="2"/>
  <c r="AA114" i="2" s="1"/>
  <c r="Z115" i="2"/>
  <c r="Z114" i="2" s="1"/>
  <c r="Y115" i="2"/>
  <c r="Y114" i="2" s="1"/>
  <c r="X115" i="2"/>
  <c r="X114" i="2" s="1"/>
  <c r="W115" i="2"/>
  <c r="W114" i="2" s="1"/>
  <c r="V115" i="2"/>
  <c r="V114" i="2" s="1"/>
  <c r="U115" i="2"/>
  <c r="U114" i="2" s="1"/>
  <c r="T115" i="2"/>
  <c r="T114" i="2" s="1"/>
  <c r="S115" i="2"/>
  <c r="S114" i="2" s="1"/>
  <c r="R115" i="2"/>
  <c r="R114" i="2" s="1"/>
  <c r="Q115" i="2"/>
  <c r="Q114" i="2" s="1"/>
  <c r="P115" i="2"/>
  <c r="P114" i="2" s="1"/>
  <c r="O115" i="2"/>
  <c r="N115" i="2"/>
  <c r="N114" i="2" s="1"/>
  <c r="M115" i="2"/>
  <c r="M114" i="2" s="1"/>
  <c r="L115" i="2"/>
  <c r="L114" i="2" s="1"/>
  <c r="K115" i="2"/>
  <c r="K114" i="2" s="1"/>
  <c r="J115" i="2"/>
  <c r="J114" i="2" s="1"/>
  <c r="I115" i="2"/>
  <c r="I114" i="2" s="1"/>
  <c r="H115" i="2"/>
  <c r="H114" i="2" s="1"/>
  <c r="D115" i="2"/>
  <c r="D114" i="2" s="1"/>
  <c r="AE114" i="2"/>
  <c r="O114" i="2"/>
  <c r="E113" i="2"/>
  <c r="C113" i="2"/>
  <c r="B113" i="2"/>
  <c r="E112" i="2"/>
  <c r="C112" i="2"/>
  <c r="B112" i="2"/>
  <c r="E111" i="2"/>
  <c r="C111" i="2"/>
  <c r="B111" i="2"/>
  <c r="E110" i="2"/>
  <c r="C110" i="2"/>
  <c r="B110" i="2"/>
  <c r="AD109" i="2"/>
  <c r="AD108" i="2" s="1"/>
  <c r="AC109" i="2"/>
  <c r="AC108" i="2" s="1"/>
  <c r="AB109" i="2"/>
  <c r="AB108" i="2" s="1"/>
  <c r="AA109" i="2"/>
  <c r="AA108" i="2" s="1"/>
  <c r="Z109" i="2"/>
  <c r="Z108" i="2" s="1"/>
  <c r="Y109" i="2"/>
  <c r="Y108" i="2" s="1"/>
  <c r="X109" i="2"/>
  <c r="X108" i="2" s="1"/>
  <c r="W109" i="2"/>
  <c r="W108" i="2" s="1"/>
  <c r="V109" i="2"/>
  <c r="V108" i="2" s="1"/>
  <c r="U109" i="2"/>
  <c r="U108" i="2" s="1"/>
  <c r="T109" i="2"/>
  <c r="T108" i="2" s="1"/>
  <c r="S109" i="2"/>
  <c r="S108" i="2" s="1"/>
  <c r="R109" i="2"/>
  <c r="R108" i="2" s="1"/>
  <c r="Q109" i="2"/>
  <c r="Q108" i="2" s="1"/>
  <c r="P109" i="2"/>
  <c r="P108" i="2" s="1"/>
  <c r="O109" i="2"/>
  <c r="O108" i="2" s="1"/>
  <c r="N109" i="2"/>
  <c r="N108" i="2" s="1"/>
  <c r="M109" i="2"/>
  <c r="M108" i="2" s="1"/>
  <c r="L109" i="2"/>
  <c r="L108" i="2" s="1"/>
  <c r="K109" i="2"/>
  <c r="K108" i="2" s="1"/>
  <c r="J109" i="2"/>
  <c r="J108" i="2" s="1"/>
  <c r="I109" i="2"/>
  <c r="I108" i="2" s="1"/>
  <c r="H109" i="2"/>
  <c r="H108" i="2" s="1"/>
  <c r="D109" i="2"/>
  <c r="D108" i="2" s="1"/>
  <c r="AE108" i="2"/>
  <c r="E107" i="2"/>
  <c r="C107" i="2"/>
  <c r="B107" i="2"/>
  <c r="E106" i="2"/>
  <c r="C106" i="2"/>
  <c r="B106" i="2"/>
  <c r="E105" i="2"/>
  <c r="C105" i="2"/>
  <c r="B105" i="2"/>
  <c r="E104" i="2"/>
  <c r="C104" i="2"/>
  <c r="B104" i="2"/>
  <c r="AD103" i="2"/>
  <c r="AD102" i="2" s="1"/>
  <c r="AC103" i="2"/>
  <c r="AC102" i="2" s="1"/>
  <c r="AB103" i="2"/>
  <c r="AB102" i="2" s="1"/>
  <c r="AA103" i="2"/>
  <c r="AA102" i="2" s="1"/>
  <c r="Z103" i="2"/>
  <c r="Z102" i="2" s="1"/>
  <c r="Y103" i="2"/>
  <c r="Y102" i="2" s="1"/>
  <c r="X103" i="2"/>
  <c r="X102" i="2" s="1"/>
  <c r="W103" i="2"/>
  <c r="W102" i="2" s="1"/>
  <c r="V103" i="2"/>
  <c r="V102" i="2" s="1"/>
  <c r="U103" i="2"/>
  <c r="T103" i="2"/>
  <c r="T102" i="2" s="1"/>
  <c r="S103" i="2"/>
  <c r="S102" i="2" s="1"/>
  <c r="R103" i="2"/>
  <c r="R102" i="2" s="1"/>
  <c r="Q103" i="2"/>
  <c r="Q102" i="2" s="1"/>
  <c r="P103" i="2"/>
  <c r="P102" i="2" s="1"/>
  <c r="O103" i="2"/>
  <c r="O102" i="2" s="1"/>
  <c r="N103" i="2"/>
  <c r="N102" i="2" s="1"/>
  <c r="M103" i="2"/>
  <c r="M102" i="2" s="1"/>
  <c r="L103" i="2"/>
  <c r="L102" i="2" s="1"/>
  <c r="K103" i="2"/>
  <c r="K102" i="2" s="1"/>
  <c r="J103" i="2"/>
  <c r="J102" i="2" s="1"/>
  <c r="I103" i="2"/>
  <c r="I102" i="2" s="1"/>
  <c r="H103" i="2"/>
  <c r="H102" i="2" s="1"/>
  <c r="D103" i="2"/>
  <c r="D102" i="2" s="1"/>
  <c r="AE102" i="2"/>
  <c r="U102" i="2"/>
  <c r="E101" i="2"/>
  <c r="C101" i="2"/>
  <c r="B101" i="2"/>
  <c r="E100" i="2"/>
  <c r="C100" i="2"/>
  <c r="B100" i="2"/>
  <c r="E99" i="2"/>
  <c r="C99" i="2"/>
  <c r="B99" i="2"/>
  <c r="E98" i="2"/>
  <c r="C98" i="2"/>
  <c r="B98" i="2"/>
  <c r="AD97" i="2"/>
  <c r="AD96" i="2" s="1"/>
  <c r="AC97" i="2"/>
  <c r="AC96" i="2" s="1"/>
  <c r="AB97" i="2"/>
  <c r="AB96" i="2" s="1"/>
  <c r="AA97" i="2"/>
  <c r="AA96" i="2" s="1"/>
  <c r="Z97" i="2"/>
  <c r="Z96" i="2" s="1"/>
  <c r="Y97" i="2"/>
  <c r="Y96" i="2" s="1"/>
  <c r="X97" i="2"/>
  <c r="X96" i="2" s="1"/>
  <c r="W97" i="2"/>
  <c r="W96" i="2" s="1"/>
  <c r="V97" i="2"/>
  <c r="V96" i="2" s="1"/>
  <c r="U97" i="2"/>
  <c r="U96" i="2" s="1"/>
  <c r="T97" i="2"/>
  <c r="T96" i="2" s="1"/>
  <c r="S97" i="2"/>
  <c r="S96" i="2" s="1"/>
  <c r="R97" i="2"/>
  <c r="R96" i="2" s="1"/>
  <c r="Q97" i="2"/>
  <c r="Q96" i="2" s="1"/>
  <c r="P97" i="2"/>
  <c r="P96" i="2" s="1"/>
  <c r="O97" i="2"/>
  <c r="O96" i="2" s="1"/>
  <c r="N97" i="2"/>
  <c r="N96" i="2" s="1"/>
  <c r="M97" i="2"/>
  <c r="M96" i="2" s="1"/>
  <c r="L97" i="2"/>
  <c r="L96" i="2" s="1"/>
  <c r="K97" i="2"/>
  <c r="K96" i="2" s="1"/>
  <c r="J97" i="2"/>
  <c r="J96" i="2" s="1"/>
  <c r="I97" i="2"/>
  <c r="I96" i="2" s="1"/>
  <c r="H97" i="2"/>
  <c r="H96" i="2" s="1"/>
  <c r="D97" i="2"/>
  <c r="D96" i="2" s="1"/>
  <c r="AE96" i="2"/>
  <c r="E95" i="2"/>
  <c r="C95" i="2"/>
  <c r="B95" i="2"/>
  <c r="E94" i="2"/>
  <c r="C94" i="2"/>
  <c r="B94" i="2"/>
  <c r="E93" i="2"/>
  <c r="C93" i="2"/>
  <c r="B93" i="2"/>
  <c r="E92" i="2"/>
  <c r="C92" i="2"/>
  <c r="B92" i="2"/>
  <c r="AD91" i="2"/>
  <c r="AD90" i="2" s="1"/>
  <c r="AC91" i="2"/>
  <c r="AC90" i="2" s="1"/>
  <c r="AB91" i="2"/>
  <c r="AB90" i="2" s="1"/>
  <c r="AA91" i="2"/>
  <c r="AA90" i="2" s="1"/>
  <c r="Z91" i="2"/>
  <c r="Z90" i="2" s="1"/>
  <c r="Y91" i="2"/>
  <c r="Y90" i="2" s="1"/>
  <c r="X91" i="2"/>
  <c r="X90" i="2" s="1"/>
  <c r="W91" i="2"/>
  <c r="W90" i="2" s="1"/>
  <c r="V91" i="2"/>
  <c r="V90" i="2" s="1"/>
  <c r="U91" i="2"/>
  <c r="U90" i="2" s="1"/>
  <c r="T91" i="2"/>
  <c r="T90" i="2" s="1"/>
  <c r="S91" i="2"/>
  <c r="R91" i="2"/>
  <c r="R90" i="2" s="1"/>
  <c r="Q91" i="2"/>
  <c r="Q90" i="2" s="1"/>
  <c r="P91" i="2"/>
  <c r="P90" i="2" s="1"/>
  <c r="O91" i="2"/>
  <c r="O90" i="2" s="1"/>
  <c r="N91" i="2"/>
  <c r="N90" i="2" s="1"/>
  <c r="M91" i="2"/>
  <c r="M90" i="2" s="1"/>
  <c r="L91" i="2"/>
  <c r="L90" i="2" s="1"/>
  <c r="K91" i="2"/>
  <c r="K90" i="2" s="1"/>
  <c r="J91" i="2"/>
  <c r="J90" i="2" s="1"/>
  <c r="I91" i="2"/>
  <c r="I90" i="2" s="1"/>
  <c r="H91" i="2"/>
  <c r="H90" i="2" s="1"/>
  <c r="D91" i="2"/>
  <c r="D90" i="2" s="1"/>
  <c r="AE90" i="2"/>
  <c r="S90" i="2"/>
  <c r="E89" i="2"/>
  <c r="C89" i="2"/>
  <c r="B89" i="2"/>
  <c r="E88" i="2"/>
  <c r="C88" i="2"/>
  <c r="B88" i="2"/>
  <c r="E87" i="2"/>
  <c r="C87" i="2"/>
  <c r="B87" i="2"/>
  <c r="E86" i="2"/>
  <c r="C86" i="2"/>
  <c r="B86" i="2"/>
  <c r="AD85" i="2"/>
  <c r="AD84" i="2" s="1"/>
  <c r="AC85" i="2"/>
  <c r="AC84" i="2" s="1"/>
  <c r="AB85" i="2"/>
  <c r="AB84" i="2" s="1"/>
  <c r="AA85" i="2"/>
  <c r="AA84" i="2" s="1"/>
  <c r="Z85" i="2"/>
  <c r="Z84" i="2" s="1"/>
  <c r="Y85" i="2"/>
  <c r="Y84" i="2" s="1"/>
  <c r="X85" i="2"/>
  <c r="X84" i="2" s="1"/>
  <c r="W85" i="2"/>
  <c r="W84" i="2" s="1"/>
  <c r="V85" i="2"/>
  <c r="V84" i="2" s="1"/>
  <c r="U85" i="2"/>
  <c r="U84" i="2" s="1"/>
  <c r="T85" i="2"/>
  <c r="T84" i="2" s="1"/>
  <c r="S85" i="2"/>
  <c r="S84" i="2" s="1"/>
  <c r="R85" i="2"/>
  <c r="R84" i="2" s="1"/>
  <c r="Q85" i="2"/>
  <c r="Q84" i="2" s="1"/>
  <c r="P85" i="2"/>
  <c r="P84" i="2" s="1"/>
  <c r="O85" i="2"/>
  <c r="O84" i="2" s="1"/>
  <c r="N85" i="2"/>
  <c r="N84" i="2" s="1"/>
  <c r="M85" i="2"/>
  <c r="M84" i="2" s="1"/>
  <c r="L85" i="2"/>
  <c r="L84" i="2" s="1"/>
  <c r="K85" i="2"/>
  <c r="K84" i="2" s="1"/>
  <c r="J85" i="2"/>
  <c r="J84" i="2" s="1"/>
  <c r="I85" i="2"/>
  <c r="I84" i="2" s="1"/>
  <c r="H85" i="2"/>
  <c r="H84" i="2" s="1"/>
  <c r="D85" i="2"/>
  <c r="D84" i="2" s="1"/>
  <c r="AE84" i="2"/>
  <c r="E83" i="2"/>
  <c r="C83" i="2"/>
  <c r="B83" i="2"/>
  <c r="E82" i="2"/>
  <c r="C82" i="2"/>
  <c r="B82" i="2"/>
  <c r="E81" i="2"/>
  <c r="C81" i="2"/>
  <c r="B81" i="2"/>
  <c r="E80" i="2"/>
  <c r="C80" i="2"/>
  <c r="B80" i="2"/>
  <c r="AD79" i="2"/>
  <c r="AD78" i="2" s="1"/>
  <c r="AC79" i="2"/>
  <c r="AC78" i="2" s="1"/>
  <c r="AB79" i="2"/>
  <c r="AB78" i="2" s="1"/>
  <c r="AA79" i="2"/>
  <c r="AA78" i="2" s="1"/>
  <c r="Z79" i="2"/>
  <c r="Z78" i="2" s="1"/>
  <c r="Y79" i="2"/>
  <c r="Y78" i="2" s="1"/>
  <c r="X79" i="2"/>
  <c r="W79" i="2"/>
  <c r="W78" i="2" s="1"/>
  <c r="V79" i="2"/>
  <c r="V78" i="2" s="1"/>
  <c r="U79" i="2"/>
  <c r="U78" i="2" s="1"/>
  <c r="T79" i="2"/>
  <c r="T78" i="2" s="1"/>
  <c r="S79" i="2"/>
  <c r="S78" i="2" s="1"/>
  <c r="R79" i="2"/>
  <c r="R78" i="2" s="1"/>
  <c r="Q79" i="2"/>
  <c r="Q78" i="2" s="1"/>
  <c r="P79" i="2"/>
  <c r="P78" i="2" s="1"/>
  <c r="O79" i="2"/>
  <c r="O78" i="2" s="1"/>
  <c r="N79" i="2"/>
  <c r="N78" i="2" s="1"/>
  <c r="M79" i="2"/>
  <c r="M78" i="2" s="1"/>
  <c r="L79" i="2"/>
  <c r="K79" i="2"/>
  <c r="K78" i="2" s="1"/>
  <c r="J79" i="2"/>
  <c r="J78" i="2" s="1"/>
  <c r="I79" i="2"/>
  <c r="I78" i="2" s="1"/>
  <c r="H79" i="2"/>
  <c r="H78" i="2" s="1"/>
  <c r="D79" i="2"/>
  <c r="D78" i="2" s="1"/>
  <c r="AE78" i="2"/>
  <c r="X78" i="2"/>
  <c r="L78" i="2"/>
  <c r="E75" i="2"/>
  <c r="C75" i="2"/>
  <c r="B75" i="2"/>
  <c r="E74" i="2"/>
  <c r="C74" i="2"/>
  <c r="B74" i="2"/>
  <c r="E73" i="2"/>
  <c r="C73" i="2"/>
  <c r="B73" i="2"/>
  <c r="E72" i="2"/>
  <c r="C72" i="2"/>
  <c r="B72" i="2"/>
  <c r="AD71" i="2"/>
  <c r="AD70" i="2" s="1"/>
  <c r="AC71" i="2"/>
  <c r="AB71" i="2"/>
  <c r="AB70" i="2" s="1"/>
  <c r="AA71" i="2"/>
  <c r="AA70" i="2" s="1"/>
  <c r="Z71" i="2"/>
  <c r="Z70" i="2" s="1"/>
  <c r="Y71" i="2"/>
  <c r="Y70" i="2" s="1"/>
  <c r="X71" i="2"/>
  <c r="X70" i="2" s="1"/>
  <c r="W71" i="2"/>
  <c r="W70" i="2" s="1"/>
  <c r="V71" i="2"/>
  <c r="V70" i="2" s="1"/>
  <c r="U71" i="2"/>
  <c r="U70" i="2" s="1"/>
  <c r="T71" i="2"/>
  <c r="T70" i="2" s="1"/>
  <c r="S71" i="2"/>
  <c r="S70" i="2" s="1"/>
  <c r="R71" i="2"/>
  <c r="R70" i="2" s="1"/>
  <c r="Q71" i="2"/>
  <c r="Q70" i="2" s="1"/>
  <c r="P71" i="2"/>
  <c r="P70" i="2" s="1"/>
  <c r="O71" i="2"/>
  <c r="O70" i="2" s="1"/>
  <c r="N71" i="2"/>
  <c r="N70" i="2" s="1"/>
  <c r="M71" i="2"/>
  <c r="M70" i="2" s="1"/>
  <c r="L71" i="2"/>
  <c r="L70" i="2" s="1"/>
  <c r="K71" i="2"/>
  <c r="K70" i="2" s="1"/>
  <c r="J71" i="2"/>
  <c r="J70" i="2" s="1"/>
  <c r="I71" i="2"/>
  <c r="I70" i="2" s="1"/>
  <c r="H71" i="2"/>
  <c r="H70" i="2" s="1"/>
  <c r="D71" i="2"/>
  <c r="D70" i="2" s="1"/>
  <c r="AE70" i="2"/>
  <c r="AC70" i="2"/>
  <c r="E69" i="2"/>
  <c r="C69" i="2"/>
  <c r="B69" i="2"/>
  <c r="E68" i="2"/>
  <c r="C68" i="2"/>
  <c r="B68" i="2"/>
  <c r="E67" i="2"/>
  <c r="C67" i="2"/>
  <c r="B67" i="2"/>
  <c r="E66" i="2"/>
  <c r="C66" i="2"/>
  <c r="B66" i="2"/>
  <c r="AD65" i="2"/>
  <c r="AD64" i="2" s="1"/>
  <c r="AC65" i="2"/>
  <c r="AB65" i="2"/>
  <c r="AA65" i="2"/>
  <c r="AA64" i="2" s="1"/>
  <c r="Z65" i="2"/>
  <c r="Z64" i="2" s="1"/>
  <c r="Y65" i="2"/>
  <c r="Y64" i="2" s="1"/>
  <c r="X65" i="2"/>
  <c r="X64" i="2" s="1"/>
  <c r="W65" i="2"/>
  <c r="W64" i="2" s="1"/>
  <c r="V65" i="2"/>
  <c r="V64" i="2" s="1"/>
  <c r="U65" i="2"/>
  <c r="U64" i="2" s="1"/>
  <c r="T65" i="2"/>
  <c r="T64" i="2" s="1"/>
  <c r="S65" i="2"/>
  <c r="S64" i="2" s="1"/>
  <c r="R65" i="2"/>
  <c r="R64" i="2" s="1"/>
  <c r="Q65" i="2"/>
  <c r="Q64" i="2" s="1"/>
  <c r="P65" i="2"/>
  <c r="P64" i="2" s="1"/>
  <c r="O65" i="2"/>
  <c r="O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D65" i="2"/>
  <c r="D64" i="2" s="1"/>
  <c r="AE64" i="2"/>
  <c r="AC64" i="2"/>
  <c r="AB64" i="2"/>
  <c r="E63" i="2"/>
  <c r="C63" i="2"/>
  <c r="B63" i="2"/>
  <c r="E62" i="2"/>
  <c r="C62" i="2"/>
  <c r="B62" i="2"/>
  <c r="E61" i="2"/>
  <c r="C61" i="2"/>
  <c r="B61" i="2"/>
  <c r="E60" i="2"/>
  <c r="C60" i="2"/>
  <c r="B60" i="2"/>
  <c r="AD59" i="2"/>
  <c r="AD58" i="2" s="1"/>
  <c r="AC59" i="2"/>
  <c r="AB59" i="2"/>
  <c r="AB58" i="2" s="1"/>
  <c r="AA59" i="2"/>
  <c r="AA58" i="2" s="1"/>
  <c r="Z59" i="2"/>
  <c r="Z58" i="2" s="1"/>
  <c r="Y59" i="2"/>
  <c r="Y58" i="2" s="1"/>
  <c r="X59" i="2"/>
  <c r="X58" i="2" s="1"/>
  <c r="W59" i="2"/>
  <c r="W58" i="2" s="1"/>
  <c r="V59" i="2"/>
  <c r="V58" i="2" s="1"/>
  <c r="U59" i="2"/>
  <c r="U58" i="2" s="1"/>
  <c r="T59" i="2"/>
  <c r="T58" i="2" s="1"/>
  <c r="S59" i="2"/>
  <c r="S58" i="2" s="1"/>
  <c r="R59" i="2"/>
  <c r="R58" i="2" s="1"/>
  <c r="Q59" i="2"/>
  <c r="Q58" i="2" s="1"/>
  <c r="P59" i="2"/>
  <c r="P58" i="2" s="1"/>
  <c r="O59" i="2"/>
  <c r="O58" i="2" s="1"/>
  <c r="N59" i="2"/>
  <c r="N58" i="2" s="1"/>
  <c r="M59" i="2"/>
  <c r="M58" i="2" s="1"/>
  <c r="L59" i="2"/>
  <c r="L58" i="2" s="1"/>
  <c r="K59" i="2"/>
  <c r="K58" i="2" s="1"/>
  <c r="J59" i="2"/>
  <c r="J58" i="2" s="1"/>
  <c r="I59" i="2"/>
  <c r="I58" i="2" s="1"/>
  <c r="H59" i="2"/>
  <c r="H58" i="2" s="1"/>
  <c r="D59" i="2"/>
  <c r="D58" i="2" s="1"/>
  <c r="AE58" i="2"/>
  <c r="AC58" i="2"/>
  <c r="F30" i="2"/>
  <c r="G30" i="2"/>
  <c r="E49" i="2"/>
  <c r="C49" i="2"/>
  <c r="B49" i="2"/>
  <c r="E48" i="2"/>
  <c r="C48" i="2"/>
  <c r="B48" i="2"/>
  <c r="E47" i="2"/>
  <c r="C47" i="2"/>
  <c r="B47" i="2"/>
  <c r="E46" i="2"/>
  <c r="C46" i="2"/>
  <c r="B46" i="2"/>
  <c r="AD45" i="2"/>
  <c r="AD44" i="2" s="1"/>
  <c r="AC45" i="2"/>
  <c r="AC44" i="2" s="1"/>
  <c r="AB45" i="2"/>
  <c r="AB44" i="2" s="1"/>
  <c r="AA45" i="2"/>
  <c r="AA44" i="2" s="1"/>
  <c r="Z45" i="2"/>
  <c r="Z44" i="2" s="1"/>
  <c r="Y45" i="2"/>
  <c r="Y44" i="2" s="1"/>
  <c r="X45" i="2"/>
  <c r="X44" i="2" s="1"/>
  <c r="W45" i="2"/>
  <c r="W44" i="2" s="1"/>
  <c r="V45" i="2"/>
  <c r="V44" i="2" s="1"/>
  <c r="U45" i="2"/>
  <c r="U44" i="2" s="1"/>
  <c r="T45" i="2"/>
  <c r="T44" i="2" s="1"/>
  <c r="S45" i="2"/>
  <c r="S44" i="2" s="1"/>
  <c r="R45" i="2"/>
  <c r="R44" i="2" s="1"/>
  <c r="Q45" i="2"/>
  <c r="Q44" i="2" s="1"/>
  <c r="O45" i="2"/>
  <c r="O44" i="2" s="1"/>
  <c r="N45" i="2"/>
  <c r="N44" i="2" s="1"/>
  <c r="M45" i="2"/>
  <c r="M44" i="2" s="1"/>
  <c r="L45" i="2"/>
  <c r="L44" i="2" s="1"/>
  <c r="K45" i="2"/>
  <c r="J45" i="2"/>
  <c r="J44" i="2" s="1"/>
  <c r="I45" i="2"/>
  <c r="I44" i="2" s="1"/>
  <c r="H45" i="2"/>
  <c r="H44" i="2" s="1"/>
  <c r="D45" i="2"/>
  <c r="D44" i="2" s="1"/>
  <c r="AE44" i="2"/>
  <c r="K44" i="2"/>
  <c r="E43" i="2"/>
  <c r="C43" i="2"/>
  <c r="B43" i="2"/>
  <c r="E42" i="2"/>
  <c r="C42" i="2"/>
  <c r="B42" i="2"/>
  <c r="E41" i="2"/>
  <c r="C41" i="2"/>
  <c r="B41" i="2"/>
  <c r="E40" i="2"/>
  <c r="C40" i="2"/>
  <c r="B40" i="2"/>
  <c r="AD39" i="2"/>
  <c r="AD38" i="2" s="1"/>
  <c r="AC39" i="2"/>
  <c r="AC38" i="2" s="1"/>
  <c r="AB39" i="2"/>
  <c r="AB38" i="2" s="1"/>
  <c r="AA39" i="2"/>
  <c r="AA38" i="2" s="1"/>
  <c r="Z39" i="2"/>
  <c r="Z38" i="2" s="1"/>
  <c r="Y39" i="2"/>
  <c r="Y38" i="2" s="1"/>
  <c r="X39" i="2"/>
  <c r="X38" i="2" s="1"/>
  <c r="W39" i="2"/>
  <c r="W38" i="2" s="1"/>
  <c r="V39" i="2"/>
  <c r="V38" i="2" s="1"/>
  <c r="U39" i="2"/>
  <c r="U38" i="2" s="1"/>
  <c r="T39" i="2"/>
  <c r="T38" i="2" s="1"/>
  <c r="S39" i="2"/>
  <c r="S38" i="2" s="1"/>
  <c r="R39" i="2"/>
  <c r="R38" i="2" s="1"/>
  <c r="Q39" i="2"/>
  <c r="Q38" i="2" s="1"/>
  <c r="P39" i="2"/>
  <c r="P38" i="2" s="1"/>
  <c r="O39" i="2"/>
  <c r="O38" i="2" s="1"/>
  <c r="N39" i="2"/>
  <c r="N38" i="2" s="1"/>
  <c r="M39" i="2"/>
  <c r="M38" i="2" s="1"/>
  <c r="L39" i="2"/>
  <c r="L38" i="2" s="1"/>
  <c r="K39" i="2"/>
  <c r="K38" i="2" s="1"/>
  <c r="J39" i="2"/>
  <c r="J38" i="2" s="1"/>
  <c r="I39" i="2"/>
  <c r="I38" i="2" s="1"/>
  <c r="H39" i="2"/>
  <c r="H38" i="2" s="1"/>
  <c r="D39" i="2"/>
  <c r="D38" i="2" s="1"/>
  <c r="AE38" i="2"/>
  <c r="E29" i="2"/>
  <c r="F29" i="2" s="1"/>
  <c r="C29" i="2"/>
  <c r="B29" i="2"/>
  <c r="E28" i="2"/>
  <c r="F28" i="2" s="1"/>
  <c r="C28" i="2"/>
  <c r="B28" i="2"/>
  <c r="E27" i="2"/>
  <c r="C27" i="2"/>
  <c r="B27" i="2"/>
  <c r="E26" i="2"/>
  <c r="F26" i="2" s="1"/>
  <c r="C26" i="2"/>
  <c r="B26" i="2"/>
  <c r="AD25" i="2"/>
  <c r="AD24" i="2" s="1"/>
  <c r="AC25" i="2"/>
  <c r="AC24" i="2" s="1"/>
  <c r="AB25" i="2"/>
  <c r="AB24" i="2" s="1"/>
  <c r="AA25" i="2"/>
  <c r="AA24" i="2" s="1"/>
  <c r="Z25" i="2"/>
  <c r="Z24" i="2" s="1"/>
  <c r="Y25" i="2"/>
  <c r="Y24" i="2" s="1"/>
  <c r="X25" i="2"/>
  <c r="X24" i="2" s="1"/>
  <c r="W25" i="2"/>
  <c r="W24" i="2" s="1"/>
  <c r="V25" i="2"/>
  <c r="V24" i="2" s="1"/>
  <c r="U25" i="2"/>
  <c r="U24" i="2" s="1"/>
  <c r="T25" i="2"/>
  <c r="T24" i="2" s="1"/>
  <c r="S25" i="2"/>
  <c r="S24" i="2" s="1"/>
  <c r="R25" i="2"/>
  <c r="R24" i="2" s="1"/>
  <c r="Q25" i="2"/>
  <c r="Q24" i="2" s="1"/>
  <c r="P25" i="2"/>
  <c r="P24" i="2" s="1"/>
  <c r="O25" i="2"/>
  <c r="O24" i="2" s="1"/>
  <c r="N25" i="2"/>
  <c r="N24" i="2" s="1"/>
  <c r="M25" i="2"/>
  <c r="M24" i="2" s="1"/>
  <c r="L25" i="2"/>
  <c r="L24" i="2" s="1"/>
  <c r="K25" i="2"/>
  <c r="K24" i="2" s="1"/>
  <c r="J25" i="2"/>
  <c r="J24" i="2" s="1"/>
  <c r="I25" i="2"/>
  <c r="I24" i="2" s="1"/>
  <c r="H25" i="2"/>
  <c r="H24" i="2" s="1"/>
  <c r="AE24" i="2"/>
  <c r="D24" i="2"/>
  <c r="E23" i="2"/>
  <c r="F23" i="2" s="1"/>
  <c r="C23" i="2"/>
  <c r="B23" i="2"/>
  <c r="E22" i="2"/>
  <c r="F22" i="2" s="1"/>
  <c r="B22" i="2"/>
  <c r="E21" i="2"/>
  <c r="F21" i="2" s="1"/>
  <c r="C21" i="2"/>
  <c r="B21" i="2"/>
  <c r="E20" i="2"/>
  <c r="C20" i="2"/>
  <c r="B20" i="2"/>
  <c r="AD19" i="2"/>
  <c r="AD18" i="2" s="1"/>
  <c r="AC19" i="2"/>
  <c r="AC18" i="2" s="1"/>
  <c r="AB19" i="2"/>
  <c r="AB18" i="2" s="1"/>
  <c r="AA19" i="2"/>
  <c r="AA18" i="2" s="1"/>
  <c r="Z19" i="2"/>
  <c r="Z18" i="2" s="1"/>
  <c r="Y19" i="2"/>
  <c r="Y18" i="2" s="1"/>
  <c r="X19" i="2"/>
  <c r="X18" i="2" s="1"/>
  <c r="W19" i="2"/>
  <c r="W18" i="2" s="1"/>
  <c r="V19" i="2"/>
  <c r="V18" i="2" s="1"/>
  <c r="U19" i="2"/>
  <c r="U18" i="2" s="1"/>
  <c r="T19" i="2"/>
  <c r="T18" i="2" s="1"/>
  <c r="S19" i="2"/>
  <c r="S18" i="2" s="1"/>
  <c r="R19" i="2"/>
  <c r="R18" i="2" s="1"/>
  <c r="Q19" i="2"/>
  <c r="Q18" i="2" s="1"/>
  <c r="P19" i="2"/>
  <c r="P18" i="2" s="1"/>
  <c r="O19" i="2"/>
  <c r="O18" i="2" s="1"/>
  <c r="N19" i="2"/>
  <c r="N18" i="2" s="1"/>
  <c r="M19" i="2"/>
  <c r="M18" i="2" s="1"/>
  <c r="L19" i="2"/>
  <c r="L18" i="2" s="1"/>
  <c r="K19" i="2"/>
  <c r="K18" i="2" s="1"/>
  <c r="J19" i="2"/>
  <c r="J18" i="2" s="1"/>
  <c r="I19" i="2"/>
  <c r="I18" i="2" s="1"/>
  <c r="H19" i="2"/>
  <c r="H18" i="2" s="1"/>
  <c r="AE18" i="2"/>
  <c r="D18" i="2"/>
  <c r="G171" i="2" l="1"/>
  <c r="E174" i="2"/>
  <c r="AA153" i="2"/>
  <c r="AD153" i="2"/>
  <c r="F30" i="4"/>
  <c r="F9" i="4"/>
  <c r="G9" i="4"/>
  <c r="F153" i="4"/>
  <c r="F126" i="4"/>
  <c r="G126" i="4"/>
  <c r="E194" i="4"/>
  <c r="F76" i="4"/>
  <c r="H153" i="2"/>
  <c r="AB153" i="2"/>
  <c r="Z153" i="2"/>
  <c r="V153" i="2"/>
  <c r="R153" i="2"/>
  <c r="N153" i="2"/>
  <c r="J153" i="2"/>
  <c r="G159" i="2"/>
  <c r="K153" i="2"/>
  <c r="P153" i="2"/>
  <c r="T153" i="2"/>
  <c r="X153" i="2"/>
  <c r="G165" i="2"/>
  <c r="C174" i="2"/>
  <c r="C173" i="2" s="1"/>
  <c r="C156" i="2"/>
  <c r="C155" i="2" s="1"/>
  <c r="B162" i="2"/>
  <c r="B161" i="2" s="1"/>
  <c r="F177" i="2"/>
  <c r="B174" i="2"/>
  <c r="B173" i="2" s="1"/>
  <c r="E173" i="2"/>
  <c r="C168" i="2"/>
  <c r="C167" i="2" s="1"/>
  <c r="E168" i="2"/>
  <c r="G168" i="2" s="1"/>
  <c r="F171" i="2"/>
  <c r="B168" i="2"/>
  <c r="B167" i="2" s="1"/>
  <c r="B148" i="2"/>
  <c r="B147" i="2" s="1"/>
  <c r="C162" i="2"/>
  <c r="C161" i="2" s="1"/>
  <c r="E162" i="2"/>
  <c r="E161" i="2" s="1"/>
  <c r="F165" i="2"/>
  <c r="E156" i="2"/>
  <c r="F159" i="2"/>
  <c r="B156" i="2"/>
  <c r="B155" i="2" s="1"/>
  <c r="G145" i="2"/>
  <c r="G151" i="2"/>
  <c r="M76" i="2"/>
  <c r="U76" i="2"/>
  <c r="AC76" i="2"/>
  <c r="Y76" i="2"/>
  <c r="P76" i="2"/>
  <c r="C142" i="2"/>
  <c r="C141" i="2" s="1"/>
  <c r="I76" i="2"/>
  <c r="F145" i="2"/>
  <c r="F151" i="2"/>
  <c r="Q76" i="2"/>
  <c r="F112" i="2"/>
  <c r="N76" i="2"/>
  <c r="V76" i="2"/>
  <c r="AD76" i="2"/>
  <c r="AE76" i="2"/>
  <c r="T76" i="2"/>
  <c r="D76" i="2"/>
  <c r="K76" i="2"/>
  <c r="O76" i="2"/>
  <c r="S76" i="2"/>
  <c r="W76" i="2"/>
  <c r="AA76" i="2"/>
  <c r="E142" i="2"/>
  <c r="H76" i="2"/>
  <c r="X76" i="2"/>
  <c r="J76" i="2"/>
  <c r="R76" i="2"/>
  <c r="Z76" i="2"/>
  <c r="L76" i="2"/>
  <c r="AB76" i="2"/>
  <c r="B142" i="2"/>
  <c r="B141" i="2" s="1"/>
  <c r="C148" i="2"/>
  <c r="C147" i="2" s="1"/>
  <c r="E148" i="2"/>
  <c r="E147" i="2" s="1"/>
  <c r="G106" i="2"/>
  <c r="F124" i="2"/>
  <c r="C109" i="2"/>
  <c r="C108" i="2" s="1"/>
  <c r="E115" i="2"/>
  <c r="G124" i="2"/>
  <c r="F94" i="2"/>
  <c r="C121" i="2"/>
  <c r="C120" i="2" s="1"/>
  <c r="E91" i="2"/>
  <c r="E90" i="2" s="1"/>
  <c r="E121" i="2"/>
  <c r="G94" i="2"/>
  <c r="B97" i="2"/>
  <c r="B96" i="2" s="1"/>
  <c r="C97" i="2"/>
  <c r="C96" i="2" s="1"/>
  <c r="B115" i="2"/>
  <c r="B114" i="2" s="1"/>
  <c r="C115" i="2"/>
  <c r="C114" i="2" s="1"/>
  <c r="F118" i="2"/>
  <c r="G112" i="2"/>
  <c r="B121" i="2"/>
  <c r="B120" i="2" s="1"/>
  <c r="E97" i="2"/>
  <c r="E96" i="2" s="1"/>
  <c r="E109" i="2"/>
  <c r="G118" i="2"/>
  <c r="B91" i="2"/>
  <c r="B90" i="2" s="1"/>
  <c r="B103" i="2"/>
  <c r="B102" i="2" s="1"/>
  <c r="C91" i="2"/>
  <c r="C90" i="2" s="1"/>
  <c r="F100" i="2"/>
  <c r="C103" i="2"/>
  <c r="C102" i="2" s="1"/>
  <c r="E103" i="2"/>
  <c r="E102" i="2" s="1"/>
  <c r="F106" i="2"/>
  <c r="B109" i="2"/>
  <c r="B108" i="2" s="1"/>
  <c r="G100" i="2"/>
  <c r="E79" i="2"/>
  <c r="E78" i="2" s="1"/>
  <c r="B85" i="2"/>
  <c r="B84" i="2" s="1"/>
  <c r="G88" i="2"/>
  <c r="B79" i="2"/>
  <c r="B78" i="2" s="1"/>
  <c r="C79" i="2"/>
  <c r="C78" i="2" s="1"/>
  <c r="C85" i="2"/>
  <c r="C84" i="2" s="1"/>
  <c r="F82" i="2"/>
  <c r="E85" i="2"/>
  <c r="F88" i="2"/>
  <c r="G82" i="2"/>
  <c r="C71" i="2"/>
  <c r="C70" i="2" s="1"/>
  <c r="C59" i="2"/>
  <c r="C58" i="2" s="1"/>
  <c r="B65" i="2"/>
  <c r="B64" i="2" s="1"/>
  <c r="F62" i="2"/>
  <c r="G68" i="2"/>
  <c r="B59" i="2"/>
  <c r="B58" i="2" s="1"/>
  <c r="E65" i="2"/>
  <c r="E59" i="2"/>
  <c r="E58" i="2" s="1"/>
  <c r="B71" i="2"/>
  <c r="B70" i="2" s="1"/>
  <c r="F74" i="2"/>
  <c r="C65" i="2"/>
  <c r="C64" i="2" s="1"/>
  <c r="E71" i="2"/>
  <c r="E70" i="2" s="1"/>
  <c r="G74" i="2"/>
  <c r="F68" i="2"/>
  <c r="G62" i="2"/>
  <c r="C45" i="2"/>
  <c r="C44" i="2" s="1"/>
  <c r="E45" i="2"/>
  <c r="E44" i="2" s="1"/>
  <c r="C39" i="2"/>
  <c r="C38" i="2" s="1"/>
  <c r="B45" i="2"/>
  <c r="B44" i="2" s="1"/>
  <c r="E39" i="2"/>
  <c r="E38" i="2" s="1"/>
  <c r="B39" i="2"/>
  <c r="B38" i="2" s="1"/>
  <c r="C25" i="2"/>
  <c r="C24" i="2" s="1"/>
  <c r="E25" i="2"/>
  <c r="E24" i="2" s="1"/>
  <c r="B19" i="2"/>
  <c r="B18" i="2" s="1"/>
  <c r="B25" i="2"/>
  <c r="B24" i="2" s="1"/>
  <c r="F27" i="2"/>
  <c r="C19" i="2"/>
  <c r="C18" i="2" s="1"/>
  <c r="E19" i="2"/>
  <c r="E18" i="2" s="1"/>
  <c r="F20" i="2"/>
  <c r="G156" i="2" l="1"/>
  <c r="B153" i="2"/>
  <c r="C153" i="2"/>
  <c r="E167" i="2"/>
  <c r="F167" i="2" s="1"/>
  <c r="G174" i="2"/>
  <c r="F174" i="2"/>
  <c r="F173" i="2"/>
  <c r="G173" i="2"/>
  <c r="F168" i="2"/>
  <c r="F162" i="2"/>
  <c r="G162" i="2"/>
  <c r="F161" i="2"/>
  <c r="G161" i="2"/>
  <c r="E155" i="2"/>
  <c r="F156" i="2"/>
  <c r="G142" i="2"/>
  <c r="F148" i="2"/>
  <c r="F142" i="2"/>
  <c r="G148" i="2"/>
  <c r="E141" i="2"/>
  <c r="F141" i="2" s="1"/>
  <c r="G147" i="2"/>
  <c r="F147" i="2"/>
  <c r="G115" i="2"/>
  <c r="E114" i="2"/>
  <c r="G114" i="2" s="1"/>
  <c r="G91" i="2"/>
  <c r="G97" i="2"/>
  <c r="G121" i="2"/>
  <c r="G109" i="2"/>
  <c r="F91" i="2"/>
  <c r="F97" i="2"/>
  <c r="E120" i="2"/>
  <c r="F120" i="2" s="1"/>
  <c r="C76" i="2"/>
  <c r="G103" i="2"/>
  <c r="B76" i="2"/>
  <c r="F121" i="2"/>
  <c r="F109" i="2"/>
  <c r="F115" i="2"/>
  <c r="F103" i="2"/>
  <c r="E108" i="2"/>
  <c r="F108" i="2" s="1"/>
  <c r="F114" i="2"/>
  <c r="G102" i="2"/>
  <c r="F102" i="2"/>
  <c r="F96" i="2"/>
  <c r="G96" i="2"/>
  <c r="F90" i="2"/>
  <c r="G90" i="2"/>
  <c r="G85" i="2"/>
  <c r="F85" i="2"/>
  <c r="F79" i="2"/>
  <c r="E84" i="2"/>
  <c r="G84" i="2" s="1"/>
  <c r="G79" i="2"/>
  <c r="G78" i="2"/>
  <c r="F78" i="2"/>
  <c r="G71" i="2"/>
  <c r="G65" i="2"/>
  <c r="E64" i="2"/>
  <c r="G64" i="2" s="1"/>
  <c r="F65" i="2"/>
  <c r="F71" i="2"/>
  <c r="F59" i="2"/>
  <c r="G59" i="2"/>
  <c r="F70" i="2"/>
  <c r="G70" i="2"/>
  <c r="G58" i="2"/>
  <c r="F58" i="2"/>
  <c r="D189" i="2"/>
  <c r="D188" i="2" s="1"/>
  <c r="D183" i="2"/>
  <c r="D182" i="2" s="1"/>
  <c r="D136" i="2"/>
  <c r="D135" i="2" s="1"/>
  <c r="D130" i="2"/>
  <c r="D129" i="2" s="1"/>
  <c r="D53" i="2"/>
  <c r="D52" i="2" s="1"/>
  <c r="D50" i="2" s="1"/>
  <c r="D33" i="2"/>
  <c r="D32" i="2" s="1"/>
  <c r="D30" i="2" s="1"/>
  <c r="D12" i="2"/>
  <c r="D10" i="2" s="1"/>
  <c r="D9" i="2" l="1"/>
  <c r="D180" i="2"/>
  <c r="D179" i="2" s="1"/>
  <c r="G155" i="2"/>
  <c r="E153" i="2"/>
  <c r="G167" i="2"/>
  <c r="F155" i="2"/>
  <c r="F153" i="2" s="1"/>
  <c r="D127" i="2"/>
  <c r="D126" i="2" s="1"/>
  <c r="D194" i="2" s="1"/>
  <c r="G141" i="2"/>
  <c r="G120" i="2"/>
  <c r="G108" i="2"/>
  <c r="E76" i="2"/>
  <c r="F84" i="2"/>
  <c r="F76" i="2" s="1"/>
  <c r="F64" i="2"/>
  <c r="E193" i="2"/>
  <c r="C193" i="2"/>
  <c r="B193" i="2"/>
  <c r="E192" i="2"/>
  <c r="C192" i="2"/>
  <c r="B192" i="2"/>
  <c r="E191" i="2"/>
  <c r="C191" i="2"/>
  <c r="B191" i="2"/>
  <c r="E190" i="2"/>
  <c r="C190" i="2"/>
  <c r="B190" i="2"/>
  <c r="AD189" i="2"/>
  <c r="AD188" i="2" s="1"/>
  <c r="AC189" i="2"/>
  <c r="AC188" i="2" s="1"/>
  <c r="AB189" i="2"/>
  <c r="AB188" i="2" s="1"/>
  <c r="AA189" i="2"/>
  <c r="AA188" i="2" s="1"/>
  <c r="Z189" i="2"/>
  <c r="Z188" i="2" s="1"/>
  <c r="Y189" i="2"/>
  <c r="Y188" i="2" s="1"/>
  <c r="X189" i="2"/>
  <c r="X188" i="2" s="1"/>
  <c r="W189" i="2"/>
  <c r="W188" i="2" s="1"/>
  <c r="V189" i="2"/>
  <c r="V188" i="2" s="1"/>
  <c r="U189" i="2"/>
  <c r="U188" i="2" s="1"/>
  <c r="T189" i="2"/>
  <c r="T188" i="2" s="1"/>
  <c r="S189" i="2"/>
  <c r="S188" i="2" s="1"/>
  <c r="R189" i="2"/>
  <c r="R188" i="2" s="1"/>
  <c r="Q189" i="2"/>
  <c r="Q188" i="2" s="1"/>
  <c r="P189" i="2"/>
  <c r="P188" i="2" s="1"/>
  <c r="O189" i="2"/>
  <c r="O188" i="2" s="1"/>
  <c r="N189" i="2"/>
  <c r="N188" i="2" s="1"/>
  <c r="M189" i="2"/>
  <c r="M188" i="2" s="1"/>
  <c r="L189" i="2"/>
  <c r="L188" i="2" s="1"/>
  <c r="K189" i="2"/>
  <c r="K188" i="2" s="1"/>
  <c r="J189" i="2"/>
  <c r="J188" i="2" s="1"/>
  <c r="I189" i="2"/>
  <c r="I188" i="2" s="1"/>
  <c r="H189" i="2"/>
  <c r="H188" i="2" s="1"/>
  <c r="E187" i="2"/>
  <c r="C187" i="2"/>
  <c r="B187" i="2"/>
  <c r="E186" i="2"/>
  <c r="C186" i="2"/>
  <c r="B186" i="2"/>
  <c r="E185" i="2"/>
  <c r="C185" i="2"/>
  <c r="B185" i="2"/>
  <c r="E184" i="2"/>
  <c r="C184" i="2"/>
  <c r="B184" i="2"/>
  <c r="AD183" i="2"/>
  <c r="AD182" i="2" s="1"/>
  <c r="AD180" i="2" s="1"/>
  <c r="AD179" i="2" s="1"/>
  <c r="AC183" i="2"/>
  <c r="AC182" i="2" s="1"/>
  <c r="AC180" i="2" s="1"/>
  <c r="AC179" i="2" s="1"/>
  <c r="AB183" i="2"/>
  <c r="AB182" i="2" s="1"/>
  <c r="AB180" i="2" s="1"/>
  <c r="AB179" i="2" s="1"/>
  <c r="AA183" i="2"/>
  <c r="AA182" i="2" s="1"/>
  <c r="AA180" i="2" s="1"/>
  <c r="AA179" i="2" s="1"/>
  <c r="Z183" i="2"/>
  <c r="Z182" i="2" s="1"/>
  <c r="Z180" i="2" s="1"/>
  <c r="Z179" i="2" s="1"/>
  <c r="Y183" i="2"/>
  <c r="Y182" i="2" s="1"/>
  <c r="Y180" i="2" s="1"/>
  <c r="Y179" i="2" s="1"/>
  <c r="X183" i="2"/>
  <c r="X182" i="2" s="1"/>
  <c r="X180" i="2" s="1"/>
  <c r="X179" i="2" s="1"/>
  <c r="W183" i="2"/>
  <c r="W182" i="2" s="1"/>
  <c r="W180" i="2" s="1"/>
  <c r="W179" i="2" s="1"/>
  <c r="V183" i="2"/>
  <c r="V182" i="2" s="1"/>
  <c r="V180" i="2" s="1"/>
  <c r="V179" i="2" s="1"/>
  <c r="U183" i="2"/>
  <c r="U182" i="2" s="1"/>
  <c r="U180" i="2" s="1"/>
  <c r="U179" i="2" s="1"/>
  <c r="T183" i="2"/>
  <c r="T182" i="2" s="1"/>
  <c r="T180" i="2" s="1"/>
  <c r="T179" i="2" s="1"/>
  <c r="S183" i="2"/>
  <c r="S182" i="2" s="1"/>
  <c r="S180" i="2" s="1"/>
  <c r="S179" i="2" s="1"/>
  <c r="R183" i="2"/>
  <c r="R182" i="2" s="1"/>
  <c r="R180" i="2" s="1"/>
  <c r="R179" i="2" s="1"/>
  <c r="Q183" i="2"/>
  <c r="Q182" i="2" s="1"/>
  <c r="Q180" i="2" s="1"/>
  <c r="Q179" i="2" s="1"/>
  <c r="P183" i="2"/>
  <c r="P182" i="2" s="1"/>
  <c r="P180" i="2" s="1"/>
  <c r="P179" i="2" s="1"/>
  <c r="O183" i="2"/>
  <c r="O182" i="2" s="1"/>
  <c r="O180" i="2" s="1"/>
  <c r="O179" i="2" s="1"/>
  <c r="N183" i="2"/>
  <c r="N182" i="2" s="1"/>
  <c r="N180" i="2" s="1"/>
  <c r="N179" i="2" s="1"/>
  <c r="M183" i="2"/>
  <c r="M182" i="2" s="1"/>
  <c r="M180" i="2" s="1"/>
  <c r="M179" i="2" s="1"/>
  <c r="L183" i="2"/>
  <c r="L182" i="2" s="1"/>
  <c r="L180" i="2" s="1"/>
  <c r="L179" i="2" s="1"/>
  <c r="K183" i="2"/>
  <c r="K182" i="2" s="1"/>
  <c r="K180" i="2" s="1"/>
  <c r="K179" i="2" s="1"/>
  <c r="J183" i="2"/>
  <c r="J182" i="2" s="1"/>
  <c r="J180" i="2" s="1"/>
  <c r="J179" i="2" s="1"/>
  <c r="I183" i="2"/>
  <c r="I182" i="2" s="1"/>
  <c r="I180" i="2" s="1"/>
  <c r="I179" i="2" s="1"/>
  <c r="H183" i="2"/>
  <c r="H182" i="2" s="1"/>
  <c r="H180" i="2" s="1"/>
  <c r="H179" i="2" s="1"/>
  <c r="E140" i="2"/>
  <c r="C140" i="2"/>
  <c r="B140" i="2"/>
  <c r="E139" i="2"/>
  <c r="C139" i="2"/>
  <c r="B139" i="2"/>
  <c r="E138" i="2"/>
  <c r="C138" i="2"/>
  <c r="B138" i="2"/>
  <c r="E137" i="2"/>
  <c r="C137" i="2"/>
  <c r="B137" i="2"/>
  <c r="AD136" i="2"/>
  <c r="AD135" i="2" s="1"/>
  <c r="AC136" i="2"/>
  <c r="AC135" i="2" s="1"/>
  <c r="AB136" i="2"/>
  <c r="AB135" i="2" s="1"/>
  <c r="AA136" i="2"/>
  <c r="AA135" i="2" s="1"/>
  <c r="Z136" i="2"/>
  <c r="Z135" i="2" s="1"/>
  <c r="Y136" i="2"/>
  <c r="Y135" i="2" s="1"/>
  <c r="X136" i="2"/>
  <c r="X135" i="2" s="1"/>
  <c r="W136" i="2"/>
  <c r="W135" i="2" s="1"/>
  <c r="V136" i="2"/>
  <c r="V135" i="2" s="1"/>
  <c r="U136" i="2"/>
  <c r="U135" i="2" s="1"/>
  <c r="T136" i="2"/>
  <c r="T135" i="2" s="1"/>
  <c r="S136" i="2"/>
  <c r="S135" i="2" s="1"/>
  <c r="R136" i="2"/>
  <c r="R135" i="2" s="1"/>
  <c r="Q136" i="2"/>
  <c r="Q135" i="2" s="1"/>
  <c r="P136" i="2"/>
  <c r="P135" i="2" s="1"/>
  <c r="O136" i="2"/>
  <c r="O135" i="2" s="1"/>
  <c r="N136" i="2"/>
  <c r="N135" i="2" s="1"/>
  <c r="M136" i="2"/>
  <c r="M135" i="2" s="1"/>
  <c r="L136" i="2"/>
  <c r="L135" i="2" s="1"/>
  <c r="K136" i="2"/>
  <c r="K135" i="2" s="1"/>
  <c r="J136" i="2"/>
  <c r="J135" i="2" s="1"/>
  <c r="I136" i="2"/>
  <c r="I135" i="2" s="1"/>
  <c r="H136" i="2"/>
  <c r="H135" i="2" s="1"/>
  <c r="E134" i="2"/>
  <c r="C134" i="2"/>
  <c r="B134" i="2"/>
  <c r="E133" i="2"/>
  <c r="C133" i="2"/>
  <c r="B133" i="2"/>
  <c r="E132" i="2"/>
  <c r="C132" i="2"/>
  <c r="B132" i="2"/>
  <c r="E131" i="2"/>
  <c r="C131" i="2"/>
  <c r="B131" i="2"/>
  <c r="AD130" i="2"/>
  <c r="AD129" i="2" s="1"/>
  <c r="AC130" i="2"/>
  <c r="AC129" i="2" s="1"/>
  <c r="AB130" i="2"/>
  <c r="AB129" i="2" s="1"/>
  <c r="AA130" i="2"/>
  <c r="AA129" i="2" s="1"/>
  <c r="Z130" i="2"/>
  <c r="Z129" i="2" s="1"/>
  <c r="Y130" i="2"/>
  <c r="Y129" i="2" s="1"/>
  <c r="X130" i="2"/>
  <c r="X129" i="2" s="1"/>
  <c r="W130" i="2"/>
  <c r="W129" i="2" s="1"/>
  <c r="V130" i="2"/>
  <c r="V129" i="2" s="1"/>
  <c r="U130" i="2"/>
  <c r="T130" i="2"/>
  <c r="T129" i="2" s="1"/>
  <c r="S130" i="2"/>
  <c r="S129" i="2" s="1"/>
  <c r="R130" i="2"/>
  <c r="R129" i="2" s="1"/>
  <c r="Q130" i="2"/>
  <c r="Q129" i="2" s="1"/>
  <c r="P130" i="2"/>
  <c r="P129" i="2" s="1"/>
  <c r="O130" i="2"/>
  <c r="O129" i="2" s="1"/>
  <c r="N130" i="2"/>
  <c r="N129" i="2" s="1"/>
  <c r="M130" i="2"/>
  <c r="M129" i="2" s="1"/>
  <c r="L130" i="2"/>
  <c r="L129" i="2" s="1"/>
  <c r="K130" i="2"/>
  <c r="K129" i="2" s="1"/>
  <c r="J130" i="2"/>
  <c r="J129" i="2" s="1"/>
  <c r="I130" i="2"/>
  <c r="I129" i="2" s="1"/>
  <c r="H130" i="2"/>
  <c r="H129" i="2" s="1"/>
  <c r="E57" i="2"/>
  <c r="C57" i="2"/>
  <c r="B57" i="2"/>
  <c r="E56" i="2"/>
  <c r="C56" i="2"/>
  <c r="B56" i="2"/>
  <c r="E55" i="2"/>
  <c r="C55" i="2"/>
  <c r="B55" i="2"/>
  <c r="E54" i="2"/>
  <c r="C54" i="2"/>
  <c r="B54" i="2"/>
  <c r="AD53" i="2"/>
  <c r="AD52" i="2" s="1"/>
  <c r="AD50" i="2" s="1"/>
  <c r="AC53" i="2"/>
  <c r="AC52" i="2" s="1"/>
  <c r="AC50" i="2" s="1"/>
  <c r="AB53" i="2"/>
  <c r="AB52" i="2" s="1"/>
  <c r="AB50" i="2" s="1"/>
  <c r="AA53" i="2"/>
  <c r="AA52" i="2" s="1"/>
  <c r="AA50" i="2" s="1"/>
  <c r="Z53" i="2"/>
  <c r="Z52" i="2" s="1"/>
  <c r="Z50" i="2" s="1"/>
  <c r="Y53" i="2"/>
  <c r="Y52" i="2" s="1"/>
  <c r="Y50" i="2" s="1"/>
  <c r="X53" i="2"/>
  <c r="X52" i="2" s="1"/>
  <c r="X50" i="2" s="1"/>
  <c r="W53" i="2"/>
  <c r="W52" i="2" s="1"/>
  <c r="W50" i="2" s="1"/>
  <c r="V53" i="2"/>
  <c r="V52" i="2" s="1"/>
  <c r="V50" i="2" s="1"/>
  <c r="U53" i="2"/>
  <c r="U52" i="2" s="1"/>
  <c r="U50" i="2" s="1"/>
  <c r="T53" i="2"/>
  <c r="T52" i="2" s="1"/>
  <c r="T50" i="2" s="1"/>
  <c r="S53" i="2"/>
  <c r="S52" i="2" s="1"/>
  <c r="S50" i="2" s="1"/>
  <c r="R53" i="2"/>
  <c r="R52" i="2" s="1"/>
  <c r="R50" i="2" s="1"/>
  <c r="Q53" i="2"/>
  <c r="Q52" i="2" s="1"/>
  <c r="Q50" i="2" s="1"/>
  <c r="P53" i="2"/>
  <c r="P52" i="2" s="1"/>
  <c r="P50" i="2" s="1"/>
  <c r="O53" i="2"/>
  <c r="O52" i="2" s="1"/>
  <c r="O50" i="2" s="1"/>
  <c r="N53" i="2"/>
  <c r="N52" i="2" s="1"/>
  <c r="N50" i="2" s="1"/>
  <c r="M53" i="2"/>
  <c r="M52" i="2" s="1"/>
  <c r="M50" i="2" s="1"/>
  <c r="L53" i="2"/>
  <c r="L52" i="2" s="1"/>
  <c r="L50" i="2" s="1"/>
  <c r="K53" i="2"/>
  <c r="K52" i="2" s="1"/>
  <c r="K50" i="2" s="1"/>
  <c r="J53" i="2"/>
  <c r="J52" i="2" s="1"/>
  <c r="J50" i="2" s="1"/>
  <c r="I53" i="2"/>
  <c r="I52" i="2" s="1"/>
  <c r="I50" i="2" s="1"/>
  <c r="H53" i="2"/>
  <c r="H52" i="2" s="1"/>
  <c r="H50" i="2" s="1"/>
  <c r="E34" i="2"/>
  <c r="E37" i="2"/>
  <c r="C37" i="2"/>
  <c r="B37" i="2"/>
  <c r="E36" i="2"/>
  <c r="C36" i="2"/>
  <c r="B36" i="2"/>
  <c r="E35" i="2"/>
  <c r="C35" i="2"/>
  <c r="B35" i="2"/>
  <c r="C34" i="2"/>
  <c r="B34" i="2"/>
  <c r="AD33" i="2"/>
  <c r="AD32" i="2" s="1"/>
  <c r="AD30" i="2" s="1"/>
  <c r="AC33" i="2"/>
  <c r="AC32" i="2" s="1"/>
  <c r="AC30" i="2" s="1"/>
  <c r="AB33" i="2"/>
  <c r="AB32" i="2" s="1"/>
  <c r="AB30" i="2" s="1"/>
  <c r="AA33" i="2"/>
  <c r="AA32" i="2" s="1"/>
  <c r="AA30" i="2" s="1"/>
  <c r="Z33" i="2"/>
  <c r="Z32" i="2" s="1"/>
  <c r="Z30" i="2" s="1"/>
  <c r="Y33" i="2"/>
  <c r="Y32" i="2" s="1"/>
  <c r="Y30" i="2" s="1"/>
  <c r="X33" i="2"/>
  <c r="X32" i="2" s="1"/>
  <c r="X30" i="2" s="1"/>
  <c r="W33" i="2"/>
  <c r="W32" i="2" s="1"/>
  <c r="W30" i="2" s="1"/>
  <c r="V33" i="2"/>
  <c r="V32" i="2" s="1"/>
  <c r="V30" i="2" s="1"/>
  <c r="U33" i="2"/>
  <c r="U32" i="2" s="1"/>
  <c r="U30" i="2" s="1"/>
  <c r="T33" i="2"/>
  <c r="T32" i="2" s="1"/>
  <c r="T30" i="2" s="1"/>
  <c r="S33" i="2"/>
  <c r="S32" i="2" s="1"/>
  <c r="S30" i="2" s="1"/>
  <c r="R33" i="2"/>
  <c r="R32" i="2" s="1"/>
  <c r="R30" i="2" s="1"/>
  <c r="Q33" i="2"/>
  <c r="Q32" i="2" s="1"/>
  <c r="Q30" i="2" s="1"/>
  <c r="P33" i="2"/>
  <c r="P32" i="2" s="1"/>
  <c r="P30" i="2" s="1"/>
  <c r="O33" i="2"/>
  <c r="O32" i="2" s="1"/>
  <c r="O30" i="2" s="1"/>
  <c r="N33" i="2"/>
  <c r="N32" i="2" s="1"/>
  <c r="N30" i="2" s="1"/>
  <c r="M33" i="2"/>
  <c r="M32" i="2" s="1"/>
  <c r="M30" i="2" s="1"/>
  <c r="L33" i="2"/>
  <c r="L32" i="2" s="1"/>
  <c r="L30" i="2" s="1"/>
  <c r="K33" i="2"/>
  <c r="K32" i="2" s="1"/>
  <c r="K30" i="2" s="1"/>
  <c r="J33" i="2"/>
  <c r="J32" i="2" s="1"/>
  <c r="J30" i="2" s="1"/>
  <c r="I33" i="2"/>
  <c r="I32" i="2" s="1"/>
  <c r="I30" i="2" s="1"/>
  <c r="H33" i="2"/>
  <c r="H32" i="2" s="1"/>
  <c r="H30" i="2" s="1"/>
  <c r="E196" i="2"/>
  <c r="E16" i="2"/>
  <c r="E197" i="2" s="1"/>
  <c r="E17" i="2"/>
  <c r="E198" i="2" s="1"/>
  <c r="E14" i="2"/>
  <c r="E195" i="2" s="1"/>
  <c r="C16" i="2"/>
  <c r="C17" i="2"/>
  <c r="C14" i="2"/>
  <c r="B15" i="2"/>
  <c r="B16" i="2"/>
  <c r="B17" i="2"/>
  <c r="B14" i="2"/>
  <c r="H13" i="2"/>
  <c r="H12" i="2" s="1"/>
  <c r="H10" i="2" s="1"/>
  <c r="AE188" i="2"/>
  <c r="AE182" i="2"/>
  <c r="AE180" i="2" s="1"/>
  <c r="AE179" i="2" s="1"/>
  <c r="AE135" i="2"/>
  <c r="AE129" i="2"/>
  <c r="AE52" i="2"/>
  <c r="AE50" i="2" s="1"/>
  <c r="AE32" i="2"/>
  <c r="AE30" i="2" s="1"/>
  <c r="AE12" i="2"/>
  <c r="AE10" i="2" s="1"/>
  <c r="U129" i="2"/>
  <c r="AD13" i="2"/>
  <c r="AD12" i="2" s="1"/>
  <c r="AD10" i="2" s="1"/>
  <c r="AD9" i="2" s="1"/>
  <c r="AC13" i="2"/>
  <c r="AC12" i="2" s="1"/>
  <c r="AC10" i="2" s="1"/>
  <c r="AC9" i="2" s="1"/>
  <c r="AB13" i="2"/>
  <c r="AB12" i="2" s="1"/>
  <c r="AB10" i="2" s="1"/>
  <c r="AA13" i="2"/>
  <c r="AA12" i="2" s="1"/>
  <c r="AA10" i="2" s="1"/>
  <c r="AA9" i="2" s="1"/>
  <c r="Z13" i="2"/>
  <c r="Z12" i="2" s="1"/>
  <c r="Z10" i="2" s="1"/>
  <c r="Z9" i="2" s="1"/>
  <c r="Y13" i="2"/>
  <c r="Y12" i="2" s="1"/>
  <c r="Y10" i="2" s="1"/>
  <c r="Y9" i="2" s="1"/>
  <c r="X13" i="2"/>
  <c r="X12" i="2" s="1"/>
  <c r="X10" i="2" s="1"/>
  <c r="W13" i="2"/>
  <c r="W12" i="2" s="1"/>
  <c r="W10" i="2" s="1"/>
  <c r="W9" i="2" s="1"/>
  <c r="V13" i="2"/>
  <c r="V12" i="2" s="1"/>
  <c r="V10" i="2" s="1"/>
  <c r="V9" i="2" s="1"/>
  <c r="U13" i="2"/>
  <c r="U12" i="2" s="1"/>
  <c r="U10" i="2" s="1"/>
  <c r="U9" i="2" s="1"/>
  <c r="T13" i="2"/>
  <c r="T12" i="2" s="1"/>
  <c r="T10" i="2" s="1"/>
  <c r="T9" i="2" s="1"/>
  <c r="S13" i="2"/>
  <c r="S12" i="2" s="1"/>
  <c r="S10" i="2" s="1"/>
  <c r="S9" i="2" s="1"/>
  <c r="R13" i="2"/>
  <c r="R12" i="2" s="1"/>
  <c r="R10" i="2" s="1"/>
  <c r="R9" i="2" s="1"/>
  <c r="Q13" i="2"/>
  <c r="Q12" i="2" s="1"/>
  <c r="Q10" i="2" s="1"/>
  <c r="Q9" i="2" s="1"/>
  <c r="P13" i="2"/>
  <c r="P12" i="2" s="1"/>
  <c r="P10" i="2" s="1"/>
  <c r="O13" i="2"/>
  <c r="O12" i="2" s="1"/>
  <c r="O10" i="2" s="1"/>
  <c r="O9" i="2" s="1"/>
  <c r="N13" i="2"/>
  <c r="N12" i="2" s="1"/>
  <c r="N10" i="2" s="1"/>
  <c r="N9" i="2" s="1"/>
  <c r="M13" i="2"/>
  <c r="M12" i="2" s="1"/>
  <c r="M10" i="2" s="1"/>
  <c r="M9" i="2" s="1"/>
  <c r="L13" i="2"/>
  <c r="L12" i="2" s="1"/>
  <c r="L10" i="2" s="1"/>
  <c r="L9" i="2" s="1"/>
  <c r="K13" i="2"/>
  <c r="K12" i="2" s="1"/>
  <c r="K10" i="2" s="1"/>
  <c r="K9" i="2" s="1"/>
  <c r="J13" i="2"/>
  <c r="J12" i="2" s="1"/>
  <c r="J10" i="2" s="1"/>
  <c r="I13" i="2"/>
  <c r="I12" i="2" s="1"/>
  <c r="I10" i="2" s="1"/>
  <c r="I9" i="2" s="1"/>
  <c r="AE9" i="2" l="1"/>
  <c r="G153" i="2"/>
  <c r="AB9" i="2"/>
  <c r="X9" i="2"/>
  <c r="P9" i="2"/>
  <c r="J9" i="2"/>
  <c r="C198" i="2"/>
  <c r="H9" i="2"/>
  <c r="C197" i="2"/>
  <c r="C196" i="2"/>
  <c r="C195" i="2"/>
  <c r="B198" i="2"/>
  <c r="B196" i="2"/>
  <c r="B195" i="2"/>
  <c r="B197" i="2"/>
  <c r="L127" i="2"/>
  <c r="L126" i="2" s="1"/>
  <c r="P127" i="2"/>
  <c r="P126" i="2" s="1"/>
  <c r="T127" i="2"/>
  <c r="T126" i="2" s="1"/>
  <c r="AB127" i="2"/>
  <c r="AB126" i="2" s="1"/>
  <c r="J127" i="2"/>
  <c r="J126" i="2" s="1"/>
  <c r="N127" i="2"/>
  <c r="N126" i="2" s="1"/>
  <c r="R127" i="2"/>
  <c r="R126" i="2" s="1"/>
  <c r="V127" i="2"/>
  <c r="V126" i="2" s="1"/>
  <c r="Z127" i="2"/>
  <c r="Z126" i="2" s="1"/>
  <c r="AD127" i="2"/>
  <c r="AD126" i="2" s="1"/>
  <c r="U127" i="2"/>
  <c r="U126" i="2" s="1"/>
  <c r="X127" i="2"/>
  <c r="X126" i="2" s="1"/>
  <c r="K127" i="2"/>
  <c r="K126" i="2" s="1"/>
  <c r="K194" i="2" s="1"/>
  <c r="O127" i="2"/>
  <c r="O126" i="2" s="1"/>
  <c r="O194" i="2" s="1"/>
  <c r="S127" i="2"/>
  <c r="S126" i="2" s="1"/>
  <c r="S194" i="2" s="1"/>
  <c r="W127" i="2"/>
  <c r="W126" i="2" s="1"/>
  <c r="W194" i="2" s="1"/>
  <c r="AA127" i="2"/>
  <c r="AA126" i="2" s="1"/>
  <c r="AA194" i="2" s="1"/>
  <c r="AE127" i="2"/>
  <c r="AE126" i="2" s="1"/>
  <c r="H127" i="2"/>
  <c r="H126" i="2" s="1"/>
  <c r="AC127" i="2"/>
  <c r="AC126" i="2" s="1"/>
  <c r="AC194" i="2" s="1"/>
  <c r="I127" i="2"/>
  <c r="I126" i="2" s="1"/>
  <c r="I194" i="2" s="1"/>
  <c r="M127" i="2"/>
  <c r="M126" i="2" s="1"/>
  <c r="M194" i="2" s="1"/>
  <c r="Q127" i="2"/>
  <c r="Q126" i="2" s="1"/>
  <c r="Q194" i="2" s="1"/>
  <c r="Y127" i="2"/>
  <c r="Y126" i="2" s="1"/>
  <c r="Y194" i="2" s="1"/>
  <c r="G76" i="2"/>
  <c r="C183" i="2"/>
  <c r="C182" i="2" s="1"/>
  <c r="C13" i="2"/>
  <c r="C12" i="2" s="1"/>
  <c r="C10" i="2" s="1"/>
  <c r="B33" i="2"/>
  <c r="B32" i="2" s="1"/>
  <c r="B30" i="2" s="1"/>
  <c r="C33" i="2"/>
  <c r="C32" i="2" s="1"/>
  <c r="C30" i="2" s="1"/>
  <c r="B53" i="2"/>
  <c r="B52" i="2" s="1"/>
  <c r="B50" i="2" s="1"/>
  <c r="C53" i="2"/>
  <c r="C52" i="2" s="1"/>
  <c r="C50" i="2" s="1"/>
  <c r="C189" i="2"/>
  <c r="C188" i="2" s="1"/>
  <c r="B189" i="2"/>
  <c r="B188" i="2" s="1"/>
  <c r="E189" i="2"/>
  <c r="E183" i="2"/>
  <c r="F186" i="2"/>
  <c r="E136" i="2"/>
  <c r="F139" i="2"/>
  <c r="G139" i="2"/>
  <c r="E130" i="2"/>
  <c r="G133" i="2"/>
  <c r="F133" i="2"/>
  <c r="E53" i="2"/>
  <c r="G56" i="2"/>
  <c r="F56" i="2"/>
  <c r="E33" i="2"/>
  <c r="E32" i="2" s="1"/>
  <c r="E30" i="2" s="1"/>
  <c r="F16" i="2"/>
  <c r="F14" i="2"/>
  <c r="F195" i="2" s="1"/>
  <c r="E13" i="2"/>
  <c r="E12" i="2" s="1"/>
  <c r="E10" i="2" s="1"/>
  <c r="F17" i="2"/>
  <c r="F198" i="2" s="1"/>
  <c r="F15" i="2"/>
  <c r="F196" i="2" s="1"/>
  <c r="U194" i="2"/>
  <c r="B183" i="2"/>
  <c r="B182" i="2" s="1"/>
  <c r="B180" i="2" s="1"/>
  <c r="B179" i="2" s="1"/>
  <c r="B136" i="2"/>
  <c r="B135" i="2" s="1"/>
  <c r="C136" i="2"/>
  <c r="C135" i="2" s="1"/>
  <c r="B130" i="2"/>
  <c r="B129" i="2" s="1"/>
  <c r="C130" i="2"/>
  <c r="C129" i="2" s="1"/>
  <c r="B13" i="2"/>
  <c r="C9" i="2" l="1"/>
  <c r="C180" i="2"/>
  <c r="C179" i="2" s="1"/>
  <c r="AE194" i="2"/>
  <c r="AD194" i="2"/>
  <c r="J194" i="2"/>
  <c r="G197" i="2"/>
  <c r="V194" i="2"/>
  <c r="R194" i="2"/>
  <c r="AB194" i="2"/>
  <c r="Z194" i="2"/>
  <c r="X194" i="2"/>
  <c r="T194" i="2"/>
  <c r="P194" i="2"/>
  <c r="N194" i="2"/>
  <c r="L194" i="2"/>
  <c r="H194" i="2"/>
  <c r="F197" i="2"/>
  <c r="C127" i="2"/>
  <c r="C126" i="2" s="1"/>
  <c r="B127" i="2"/>
  <c r="B126" i="2" s="1"/>
  <c r="E188" i="2"/>
  <c r="F188" i="2" s="1"/>
  <c r="F189" i="2"/>
  <c r="E182" i="2"/>
  <c r="E180" i="2" s="1"/>
  <c r="E179" i="2" s="1"/>
  <c r="F183" i="2"/>
  <c r="E135" i="2"/>
  <c r="G136" i="2"/>
  <c r="F136" i="2"/>
  <c r="E129" i="2"/>
  <c r="F130" i="2"/>
  <c r="G130" i="2"/>
  <c r="E52" i="2"/>
  <c r="E50" i="2" s="1"/>
  <c r="E9" i="2" s="1"/>
  <c r="G53" i="2"/>
  <c r="F53" i="2"/>
  <c r="B12" i="2"/>
  <c r="B10" i="2" s="1"/>
  <c r="B9" i="2" s="1"/>
  <c r="E127" i="2" l="1"/>
  <c r="E126" i="2" s="1"/>
  <c r="F182" i="2"/>
  <c r="F180" i="2" s="1"/>
  <c r="F179" i="2" s="1"/>
  <c r="G135" i="2"/>
  <c r="F135" i="2"/>
  <c r="G129" i="2"/>
  <c r="G127" i="2" s="1"/>
  <c r="G126" i="2" s="1"/>
  <c r="F129" i="2"/>
  <c r="G52" i="2"/>
  <c r="G50" i="2" s="1"/>
  <c r="G9" i="2" s="1"/>
  <c r="F52" i="2"/>
  <c r="F50" i="2" s="1"/>
  <c r="F9" i="2" s="1"/>
  <c r="C194" i="2"/>
  <c r="F127" i="2" l="1"/>
  <c r="F126" i="2" s="1"/>
  <c r="B194" i="2"/>
  <c r="E194" i="2" l="1"/>
  <c r="G194" i="2" l="1"/>
  <c r="F194" i="2"/>
  <c r="H197" i="4"/>
  <c r="B197" i="4"/>
  <c r="F197" i="4" s="1"/>
  <c r="H189" i="4"/>
  <c r="H188" i="4" s="1"/>
  <c r="H180" i="4" s="1"/>
  <c r="H179" i="4" s="1"/>
  <c r="H194" i="4" s="1"/>
  <c r="C192" i="4"/>
  <c r="G192" i="4" s="1"/>
  <c r="B192" i="4"/>
  <c r="F192" i="4" s="1"/>
  <c r="B189" i="4"/>
  <c r="B188" i="4" l="1"/>
  <c r="F189" i="4"/>
  <c r="C189" i="4"/>
  <c r="C197" i="4"/>
  <c r="G197" i="4" s="1"/>
  <c r="G189" i="4" l="1"/>
  <c r="C188" i="4"/>
  <c r="B180" i="4"/>
  <c r="F188" i="4"/>
  <c r="B179" i="4" l="1"/>
  <c r="B194" i="4" s="1"/>
  <c r="F194" i="4" s="1"/>
  <c r="F180" i="4"/>
  <c r="F179" i="4" s="1"/>
  <c r="G188" i="4"/>
  <c r="C180" i="4"/>
  <c r="G180" i="4" s="1"/>
  <c r="G179" i="4" s="1"/>
  <c r="C179" i="4" l="1"/>
  <c r="C194" i="4" s="1"/>
  <c r="G194" i="4" s="1"/>
</calcChain>
</file>

<file path=xl/sharedStrings.xml><?xml version="1.0" encoding="utf-8"?>
<sst xmlns="http://schemas.openxmlformats.org/spreadsheetml/2006/main" count="1535" uniqueCount="134">
  <si>
    <t>Мероприятия программы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</si>
  <si>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</si>
  <si>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</si>
  <si>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</si>
  <si>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</si>
  <si>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</si>
  <si>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</si>
  <si>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</si>
  <si>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</si>
  <si>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</si>
  <si>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</si>
  <si>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</si>
  <si>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</si>
  <si>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</si>
  <si>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</si>
  <si>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</si>
  <si>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</si>
  <si>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</si>
  <si>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</si>
  <si>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</si>
  <si>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Мероприятия: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</si>
  <si>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</si>
  <si>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</si>
  <si>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</si>
  <si>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</si>
  <si>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Итого по программе, в том числе</t>
  </si>
  <si>
    <t>Ответственный за составление сетевого графика</t>
  </si>
  <si>
    <t>План на 2015 год</t>
  </si>
  <si>
    <t>План на 01.02.2015</t>
  </si>
  <si>
    <t>Профинансировано на 01.02.15</t>
  </si>
  <si>
    <t>Всего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</si>
  <si>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01.02.2015 г.</t>
  </si>
  <si>
    <t>Муниципальная программа "Обеспечение прав и законных интересов населения города Когалыма в отдельных сферах жизнедеятельности на 2014-2017 годы"</t>
  </si>
  <si>
    <t>Павленко Н.Г.</t>
  </si>
  <si>
    <t>93-701</t>
  </si>
  <si>
    <t>Подпрограмма 1. Профилактика правонарушений.</t>
  </si>
  <si>
    <t>Задача 1. Профилактика правонарушений в общественных местах, в том числе с участием граждан</t>
  </si>
  <si>
    <t>1.1.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</si>
  <si>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1.3.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модернизация имеющихся систем видеонаблюдения</t>
  </si>
  <si>
    <t>1.4. Размещения (в том числе разработки проектов, приобретения, установки, монтажа, подключения) в городе Когалыме, на въездах и выездах из города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</si>
  <si>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Задача 2. Развитие правовой поддержки и правовой грамотности граждан</t>
  </si>
  <si>
    <t>2.1. Реализация переданных государственных полномочий по государственной регистрации актов гражданского состояния</t>
  </si>
  <si>
    <t>2.2. Осуществление отдельных государственных полномочий по созданию и обеспечению деятельности административной комиссии</t>
  </si>
  <si>
    <t>2.3.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</si>
  <si>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Задача 3. "Совершенствование информационного и методического обеспечения профилактики правонарушений, повышения правосоздания граждан"</t>
  </si>
  <si>
    <t>3.1. Создание и прокат на телевидении видеоматериалов по профилактике правонарушений</t>
  </si>
  <si>
    <t>3.2. Изготовление и распространение продукции информационно-профилактического характера (банеры, плакаты, печатная продукция и др.)</t>
  </si>
  <si>
    <t>3.3. Проведение городских конкурсов: "Государство. Право. Я", "Юный помошник полиции"</t>
  </si>
  <si>
    <t>3.4. Развитие материально-технической базы профильных классов и военно-патриотических клубов</t>
  </si>
  <si>
    <t>Задача 4. Профилактика правонарушений в сфере безопасности дорожного движения</t>
  </si>
  <si>
    <t>4.1. 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объявлений, "Бегущая строка", участие в прямых эфирах, игровых передачах и др.), по радио и в печатных изданиях</t>
  </si>
  <si>
    <t>4.2. 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</si>
  <si>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4.3.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листики, наглядные пособия, открытки, памятки, буклеты, грамоты)</t>
  </si>
  <si>
    <t>4.4. Организация и проведение конкурсов среди водителей автотранспортных предприятий, водителей личного транспорта, начинающих водителей, автошкол: "Безопасный перевозчик", "Безопасный мотоциклист!", "Автоледи". Приобретение поощрительных призов для награждения участников конкурса</t>
  </si>
  <si>
    <t>4.5. Организация и проведение игровой тематической программы среди детей и подростков "Азбука дорог"</t>
  </si>
  <si>
    <t>4.6. Участие команд юных инспекторов движения в окружном конкурсе "Безопасное колесо"</t>
  </si>
  <si>
    <t>4.7.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</si>
  <si>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4.8. Приобретение наглядных пособий, технических средств, игр, игрового оборудования, учебно-методической и детской художественной литературы по безопасности дорожного движения для образовательных организаций</t>
  </si>
  <si>
    <t>Подпрограмма 2. Профилактика незаконного оборота и потребления наркотических средств и психотропных веществ.</t>
  </si>
  <si>
    <t>Задача 5. Координация и создание условий для деятельности субъектов профилактики наркомании</t>
  </si>
  <si>
    <t>5.1.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</si>
  <si>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5.4. Проведение семинаров, семинаров-тренингов, конференций, конкурсов, "круглых столов", совещаний для специалистов, представителей общественных организаций, волонтеров,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</t>
  </si>
  <si>
    <t>5.6. Создание и распространение на территории города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</si>
  <si>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 молодежи направленных на здоровый образ жизни, профилактику наркомании</t>
  </si>
  <si>
    <t>Задача 6. Развитие профилактической деятельности</t>
  </si>
  <si>
    <t>6.2. Проведение городской акции среди студентов и работающей молодежи "Шаг навстречу"</t>
  </si>
  <si>
    <t>6.3. Организация и проведение детско-юношеского марафона "Прекрасное слово - жизнь"</t>
  </si>
  <si>
    <t>6.5. Реализация проекта "Спорт - основа здорового образа жизни"</t>
  </si>
  <si>
    <t>6.8. Организация профильной смены для лидеров детско-юношеских волонтерских движений</t>
  </si>
  <si>
    <t>Подпрограмма 3. Создание условий для выполнения функций, направленных на обеспечение прав и законных интересов жителей автономного округа в отдельных сферах жизнедеятельность.</t>
  </si>
  <si>
    <t>Задача 7. Обеспечение выполнения отдельных государственных полномочий и функций</t>
  </si>
  <si>
    <t>7.1. Реализация переданных государственных полномочий по государственной регистрации актов гражданского состояния</t>
  </si>
  <si>
    <t>7.2.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</si>
  <si>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</t>
  </si>
  <si>
    <t>С.Е.Михалева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</si>
  <si>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01.03.2015 г.</t>
  </si>
  <si>
    <t>План на 01.03.2015</t>
  </si>
  <si>
    <t>Профинансировано на 01.03.15</t>
  </si>
  <si>
    <t>Огнева Н.Г.</t>
  </si>
  <si>
    <t>Оплата по договору на обслуживание автоматизированной системы дорожного движения и безопасный город согласно договора от 02.02.2015 будет проведена в марте 2015 года.</t>
  </si>
  <si>
    <t>Выплаты произведены в размере финансирования из окружного бюджета.</t>
  </si>
  <si>
    <t>Заключен договор с ИП Лебедев А.В. №05-15 от 02.02.2015г. Закуплены модельные ракеты двигатели 10,0 Н (С-3) - 50 шт., 5,0 Н (В-4) - 30 шт., 2,5 Н (А-3) - 136 шт., рулевая машинка WQ2811 - 3 шт. Остаток средств 3018,0 рублей планируется использовать в марте 2015 года.</t>
  </si>
  <si>
    <t>Мероприятие использовалось в 2014 году.</t>
  </si>
  <si>
    <t>Освоение средств планируется с апреля 2015 года в соответствии с сетевым графиком.Заключаются договора на  изготовление удостоверений, отличительной символики  и оформление личного страхования членов добровольной народной дружины на период их участия в проводимых органами внутренних дел или иными правоохранительными органами мероприятиях по охране общественного порядка.</t>
  </si>
  <si>
    <t>В соответствии с решением Думы города Когалыма от 17.02.2015 №506 перараспределены денежных средства между соисполнителями программы, вносятся изменения в муниципальную программу.</t>
  </si>
  <si>
    <t>Секретарь комиссии сектора</t>
  </si>
  <si>
    <t>Ответственный за составление сетевого                                              графика методист сектора</t>
  </si>
  <si>
    <t>Заключены следующие договора поставки: №63 от 17.03.2015г. на сумму 100,0 тыс.руб., №64 от 18.03.2015г. на 58,0 тыс.руб. с  ООО "Мастерская радости" г.Екатеринбург. Приобретены  ростовые куклы 3 шт.</t>
  </si>
  <si>
    <t>План на 01.05.2015</t>
  </si>
  <si>
    <t>Профинансировано на 01.05.15</t>
  </si>
  <si>
    <t xml:space="preserve">Созданы условия для деятельности народной дружины города Когалыма. Заключены следующие договора:                                                                                                              - с КГМУП «Рябинушка» от 18.103.2015 №02/Д на изготовление нарукавных повязок в количестве 31 ед. на сумму 9610,00.
- Заключен договор с ООО «Лотос» от 23.03.2015 №145 на оказание услуг по нанесению на нарукавную повязку термопечати «НАРОДНЫЙ ДРУЖИННИК» на сумму 4650,00. 
- Заключен договор с КГМУП «Когалымская городская типография» от 23.03.2015 №84/15-Б на изготовление бланков удостоверений для членов ДНД в количестве 35 шт. на сумму 3842,14. 
- Заключен Договор страхования от несчастных случаев в государственной страховой компании «Югория» от 08.04.2015 №12-000051-05/15к на сумму 9600,00.
- Выделено помещение для деятельности добровольной народной дружины города Когалыма по адресу: ул. Дружбы народов д.41
- За I квартал 2015 года народная дружина принимала участие в охране общественного порядка в городе Когалыме. По итогам дежурств произведена денежная выплата членам добровольной народной дружины в общей сумме 180450,00 рублей. 
</t>
  </si>
  <si>
    <t xml:space="preserve"> заключены следующие договора от 15.04.2015 №105 на поставку материалов для занятий и игр на сумму 14000,00; от 13.04.2015 гражданско-правовой договор №8, на поставку игр и игрового оборудования .на сумму14000,00. Оплата по факту поставки в мае 2015 года.</t>
  </si>
  <si>
    <t>Заключен договор от 01.02.2015 по 30.04.2015 №7/00015 ТД15 с  ООО Техцентр "ЛУКОМ-А" на обслуживание  автоматизированной системы дорожного движения и безопасный город на сумму 80,75 тыс.руб.</t>
  </si>
  <si>
    <t>Заключены договора №28В от 17.03.2015 г. Челябинск с ООО "Образовательные инновации". Приобретен конструктор 80,30 тыс.руб. и лицензионное программное обеспечение к нему на сумму 24.70 тыс.руб. №078 от 01.04.2015 г. Екатеринбург, ООО "АН-24,РУ" приобретены товары на сумму 105 тыс.руб. №1 от 03.04.2015 г. Когалым городская общественная организация "Общество охотников и рыболовов г.Когалыма" приобретены пневматические винтовки CZ-200Т  в количестве 2 шт. на сумму 105 тыс.руб.</t>
  </si>
  <si>
    <t>8-10 апреля учащиеся МАОУ "Средняя школа №6" выезжали в г.Ханты-Мансийск для участия в окружных соревнованиях юных инспекторов  движения "Безопасное колесо "</t>
  </si>
  <si>
    <t>Заключены следующие договора:  договор купли-продажи №05-15 от 02.02.2015г. Приобретены: модельный ракетный двигатель 10,0 Н (С-3) - 50 шт., модельный ракетный двигатель 5,0 Н (В-4) - 30 шт., модельный ракетный двигатель 2,5 Н (А-3) - 136 шт., рулевая машинка WQ2811 - 3 шт. на сумму 62,85 тыс. рублей; договор поставки товара от 10.02.2015 №32 приобретены хоз. товары на сумму 3,018 тыс. рублей,  договор поставки товара от 09.02.2015 №27-15 приобретены продукты питания на сумму 2,76 тыс.руб.</t>
  </si>
  <si>
    <t xml:space="preserve">с 23-27.03.2015 года проведено общегородское мероприятие "Веснянка 2015". Заключены следующие договора: договор поставки товара от 16.03.2015 №ДДТ/001/15 на сумму 10,0 тыс.руб.; №ДДТ/002/15 на сумму 5,0 тыс.руб. договор поставки подарочной продукции от 22.03.2015 №1-1/15-ДДТ на оказание услуг по организации профильной смены лагеря с дневным пребыванием детей для лидеров детского движения образовательных организаций города Когалыма  "Веснянка 2015" на сумму 145,0 тыс. руб. </t>
  </si>
  <si>
    <t>Задача 3. "Совершенствование информационного и методического обеспечения профилактики правонарушений, повышения правосознания граждан"</t>
  </si>
  <si>
    <t>1.2.Размещение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</si>
  <si>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>1.3.Размещение (в том числе разработки проектов, приобретения, установки, монтажа, подключения)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</si>
  <si>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4.9.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светоотражающих приспособлений среди воспитанников и обучающихся 1-4 классов  образовательных организаций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</si>
  <si>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</si>
  <si>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</si>
  <si>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</si>
  <si>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</si>
  <si>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</si>
  <si>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2015 год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</si>
  <si>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01.05.2015 г.</t>
  </si>
  <si>
    <t xml:space="preserve"> "Обеспечение прав и законных интересов населения города Когалыма в отдельных сферах жизнедеятельности в 2014-2017 годах" </t>
  </si>
  <si>
    <t xml:space="preserve">Созданы условия для деятельности народной дружины города Когалыма. Заключены следующие договора:                                                                                                              - с КГМУП «Рябинушка» от 18.103.2015 №02/Д на изготовление нарукавных повязок в количестве 31 ед. на сумму 9610,00 руб.
- с ООО «Лотос» от 23.03.2015 №145 на оказание услуг по нанесению на нарукавную повязку термопечати «НАРОДНЫЙ ДРУЖИННИК» на сумму 4650,00 руб. 
- с КГМУП «Когалымская городская типография» от 23.03.2015 №84/15-Б на изготовление бланков удостоверений для членов ДНД в количестве 35 шт. на сумму 3842,14 руб. 
- с государственной страховой компанией «Югория» от 08.04.2015 №12-000051-05/15к на сумму 9600,00 руб. Дя деятельности добровольной народной дружины выделено помещение, по адресу: ул. Дружбы народов д.41
За I квартал 2015 года народная дружина принимала участие в охране общественного порядка в городе Когалыме. По итогам дежурств произведена денежная выплата членам добровольной народной дружины в общей сумме 180 450,00 рублей. 
</t>
  </si>
  <si>
    <t>Заключен договор от 30.01.2015 №7/00015 ТД15 с  ООО Техцентр "ЛУКОМ-А" на обслуживание  автоматизированной системы дорожного движения и безопасный город на сумму 80,75 тыс.руб.</t>
  </si>
  <si>
    <t xml:space="preserve">Заключен договор на приобретение поощрительных призов на сумму 108 900 рублей. </t>
  </si>
  <si>
    <t>Заключены договора от 15.04.2015 №105 на поставку материалов для занятий и игр на сумму 14000,00; от 13.04.2015 гражданско-правовой договор №8, на поставку игр и игрового оборудования, на сумму14000,00. Оплата по факту поставки товара.</t>
  </si>
  <si>
    <t>Заключены договора от 15.04.2015 №105 на поставку материалов для занятий и игр на сумму 14000,00; от 13.04.2015 гражданско-правовой договор №8, на поставку игр и игрового оборудования .на сумму14000,00. Оплата по факту поставки товара.</t>
  </si>
  <si>
    <t>Пункт 2.1. реализовано в 2014 году. В 2015 реализуется п.7.1.</t>
  </si>
  <si>
    <t>Мероприятие реализовано в 2014 году.</t>
  </si>
  <si>
    <t>Заключен договор. Оплата по факту поставки товара.</t>
  </si>
  <si>
    <t xml:space="preserve">Договор заключен. Оплата по факту постаки товара.  </t>
  </si>
  <si>
    <t>План на 01.06.2015</t>
  </si>
  <si>
    <t>Профинансировано на 01.06.15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</si>
  <si>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01.06.2015 г.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</si>
  <si>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01.07.2015 г.</t>
  </si>
  <si>
    <t>Заключен договор на приобретение поощрительных призов на сумму 108 900 рублей. Оплата по факту постаки товара.</t>
  </si>
  <si>
    <t>Заключен договор от 01.02.2015 №7/00015.ТД15 с  ООО Техцентр "ЛУКОМ-А" на обслуживание  автоматизированной системы безопасности АПК "Безопасный город"на сумму 80,75 тыс.руб. Соисполнителем МКУ «Единая дежурная диспетчерская служба города Когалыма» заключен договор с ФГУП «Почта России» ОСП Сургутский почтамт ЦФПС ХМАО-Югры на приобретение конвертов, пересылку писем, упаковку, наклеивание марок, взвешивание и услуги курьера от 01.07.2015г. Оплата по договору от 02.07.2015г. на сумму 723,50 тыс.руб.</t>
  </si>
  <si>
    <t>Пункт 2.1. реализован в 2014 году. В 2015 реализуется п.7.1.</t>
  </si>
  <si>
    <t>Постановлением Администрации города Когалыма от 01.06.2015 №165 "О внесении изменений в постановление Администрации города Когалыма от 15.10.2013 №2928" внесены изменения в муниципальную программу. По пункту 1.2. финансирование перенесено в пункт 1.3.</t>
  </si>
  <si>
    <t>Секретарь комиссии сектора тел.93613</t>
  </si>
  <si>
    <t>В соответствии с внесенными изменениями в план-график размещения заказов на поставку товаров, выполнение работ, оказание услуг для обеспечения нужд Администрации города Когалыма на 2015 год, мероприятие Сектором комиссий будет исполнено в ноябре 2015 года.</t>
  </si>
  <si>
    <t>на 01.07. 2015 год</t>
  </si>
  <si>
    <t xml:space="preserve">Созданы условия для деятельности народной дружины города Когалыма. Заключены следующие договора:                                                                                                              - с КГМУП «Рябинушка» от 18.03.2015 №02/Д на изготовление нарукавных повязок в количестве 31 ед. на сумму 9610,00 руб.
- с ООО «Лотос» от 23.03.2015 №145 на оказание услуг по нанесению на нарукавную повязку термопечати «НАРОДНЫЙ ДРУЖИННИК» на сумму 4650,00 руб. 
- с КГМУП «Когалымская городская типография» от 23.03.2015 №84/15-Б на изготовление бланков удостоверений для членов ДНД в количестве 35 шт. на сумму 3842,14 руб. 
- с государственной страховой компанией «Югория» от 08.04.2015 №12-000051-05/15к на сумму 9600,00 руб. Для деятельности добровольной народной дружины выделено помещение, по адресу: ул. Дружбы народов д.41
За первое полугодие 2015 года народная дружина принимала участие в охране общественного порядка в городе Когалыме. С участием ДНД предотвращено 86 административных правонарушений, составлено 16 административных протоколов, раскрыто одно уголовное преступление. По итогам дежурств за 1 квартал произведена денежная выплата членам добровольной народной дружины в общей сумме 180,45 тыс.руб. 
</t>
  </si>
  <si>
    <t>План на 01.07.2015</t>
  </si>
  <si>
    <t>Профинансировано на 01.07.15</t>
  </si>
  <si>
    <t>Заключен муниципальный контракт. Оплата по факту поставки товара.</t>
  </si>
  <si>
    <t>З аключен догово №25 от 20.04.2015 с ООО "Ректор"г.Москва на приобретение метод. Литературы для пед. Работников по обучению детей ПДД. Оплата по факту поставки.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</si>
</sst>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\ _₽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2" fillId="0" borderId="0"/>
    <xf numFmtId="0" fontId="16" fillId="0" borderId="0"/>
    <xf numFmtId="0" fontId="11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  <xf numFmtId="0" fontId="11" fillId="0" borderId="0"/>
    <xf numFmtId="0" fontId="12" fillId="0" borderId="0"/>
  </cellStyleXfs>
  <cellXfs count="252">
    <xf numFmtId="0" fontId="0" fillId="0" borderId="0" xfId="0"/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/>
    <xf numFmtId="14" fontId="3" fillId="0" borderId="0" xfId="0" applyNumberFormat="1" applyFont="1" applyAlignment="1">
      <alignment horizontal="left"/>
    </xf>
    <xf numFmtId="0" fontId="0" fillId="2" borderId="0" xfId="0" applyFill="1"/>
    <xf numFmtId="0" fontId="9" fillId="0" borderId="0" xfId="0" applyFont="1" applyFill="1"/>
    <xf numFmtId="0" fontId="4" fillId="0" borderId="0" xfId="0" applyFont="1" applyFill="1"/>
    <xf numFmtId="0" fontId="0" fillId="0" borderId="0" xfId="0" applyFill="1"/>
    <xf numFmtId="0" fontId="8" fillId="0" borderId="0" xfId="0" applyFont="1" applyFill="1"/>
    <xf numFmtId="4" fontId="0" fillId="0" borderId="0" xfId="0" applyNumberFormat="1"/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left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165" fontId="6" fillId="3" borderId="1" xfId="0" applyNumberFormat="1" applyFont="1" applyFill="1" applyBorder="1" applyAlignment="1" applyProtection="1">
      <alignment horizontal="right" vertical="center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Fill="1" applyBorder="1" applyAlignment="1" applyProtection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166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/>
    <xf numFmtId="0" fontId="4" fillId="0" borderId="0" xfId="0" applyFont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167" fontId="6" fillId="7" borderId="1" xfId="0" applyNumberFormat="1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 applyProtection="1">
      <alignment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167" fontId="5" fillId="7" borderId="1" xfId="0" applyNumberFormat="1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 applyProtection="1">
      <alignment horizontal="center" vertical="center" wrapText="1"/>
    </xf>
    <xf numFmtId="167" fontId="6" fillId="7" borderId="1" xfId="0" applyNumberFormat="1" applyFont="1" applyFill="1" applyBorder="1" applyAlignment="1" applyProtection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wrapText="1"/>
    </xf>
    <xf numFmtId="4" fontId="17" fillId="0" borderId="0" xfId="0" applyNumberFormat="1" applyFont="1"/>
    <xf numFmtId="4" fontId="6" fillId="5" borderId="1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7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vertical="center" wrapText="1"/>
    </xf>
    <xf numFmtId="4" fontId="5" fillId="2" borderId="1" xfId="7" applyNumberFormat="1" applyFont="1" applyFill="1" applyBorder="1" applyAlignment="1" applyProtection="1">
      <alignment horizontal="center" vertical="center" wrapText="1"/>
    </xf>
    <xf numFmtId="4" fontId="14" fillId="2" borderId="1" xfId="7" applyNumberFormat="1" applyFont="1" applyFill="1" applyBorder="1" applyAlignment="1" applyProtection="1">
      <alignment horizontal="center" vertical="center" wrapText="1"/>
    </xf>
    <xf numFmtId="167" fontId="5" fillId="6" borderId="1" xfId="0" applyNumberFormat="1" applyFont="1" applyFill="1" applyBorder="1" applyAlignment="1">
      <alignment horizontal="justify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1" fillId="3" borderId="1" xfId="0" applyNumberFormat="1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left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67" fontId="1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left" vertical="center" wrapText="1"/>
    </xf>
    <xf numFmtId="167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left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center" vertical="center" wrapText="1"/>
    </xf>
    <xf numFmtId="167" fontId="2" fillId="7" borderId="1" xfId="0" applyNumberFormat="1" applyFont="1" applyFill="1" applyBorder="1" applyAlignment="1" applyProtection="1">
      <alignment horizontal="center" vertical="center" wrapText="1"/>
    </xf>
    <xf numFmtId="167" fontId="1" fillId="7" borderId="1" xfId="0" applyNumberFormat="1" applyFont="1" applyFill="1" applyBorder="1" applyAlignment="1" applyProtection="1">
      <alignment horizontal="center" vertical="center" wrapText="1"/>
    </xf>
    <xf numFmtId="165" fontId="1" fillId="7" borderId="1" xfId="0" applyNumberFormat="1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7" fontId="1" fillId="5" borderId="1" xfId="0" applyNumberFormat="1" applyFont="1" applyFill="1" applyBorder="1" applyAlignment="1" applyProtection="1">
      <alignment horizontal="center" vertical="center" wrapText="1"/>
    </xf>
    <xf numFmtId="167" fontId="2" fillId="6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 applyProtection="1">
      <alignment horizontal="center" vertical="center" wrapText="1"/>
    </xf>
    <xf numFmtId="167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0" fontId="20" fillId="0" borderId="0" xfId="0" applyFont="1" applyFill="1"/>
    <xf numFmtId="0" fontId="21" fillId="0" borderId="0" xfId="0" applyFont="1" applyAlignment="1">
      <alignment horizontal="left" vertical="center"/>
    </xf>
    <xf numFmtId="0" fontId="21" fillId="0" borderId="0" xfId="0" applyFont="1" applyFill="1"/>
    <xf numFmtId="14" fontId="20" fillId="0" borderId="0" xfId="0" applyNumberFormat="1" applyFont="1" applyAlignment="1">
      <alignment horizontal="left"/>
    </xf>
    <xf numFmtId="4" fontId="21" fillId="0" borderId="0" xfId="0" applyNumberFormat="1" applyFont="1"/>
    <xf numFmtId="0" fontId="2" fillId="6" borderId="1" xfId="0" applyFont="1" applyFill="1" applyBorder="1" applyAlignment="1">
      <alignment horizontal="left" vertical="top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167" fontId="2" fillId="0" borderId="1" xfId="8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167" fontId="2" fillId="6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167" fontId="2" fillId="8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167" fontId="2" fillId="8" borderId="1" xfId="0" applyNumberFormat="1" applyFont="1" applyFill="1" applyBorder="1" applyAlignment="1">
      <alignment horizontal="justify" vertical="top" wrapText="1"/>
    </xf>
    <xf numFmtId="167" fontId="2" fillId="8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167" fontId="2" fillId="8" borderId="1" xfId="0" applyNumberFormat="1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center" wrapText="1"/>
    </xf>
    <xf numFmtId="167" fontId="1" fillId="9" borderId="1" xfId="0" applyNumberFormat="1" applyFont="1" applyFill="1" applyBorder="1" applyAlignment="1">
      <alignment horizont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0" xfId="0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top"/>
    </xf>
    <xf numFmtId="165" fontId="2" fillId="2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justify" vertical="center" wrapText="1"/>
    </xf>
    <xf numFmtId="167" fontId="5" fillId="2" borderId="6" xfId="0" applyNumberFormat="1" applyFont="1" applyFill="1" applyBorder="1" applyAlignment="1">
      <alignment horizontal="justify" vertical="center" wrapText="1"/>
    </xf>
    <xf numFmtId="167" fontId="5" fillId="2" borderId="3" xfId="0" applyNumberFormat="1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left" vertical="top" wrapText="1"/>
    </xf>
    <xf numFmtId="167" fontId="2" fillId="6" borderId="6" xfId="0" applyNumberFormat="1" applyFont="1" applyFill="1" applyBorder="1" applyAlignment="1">
      <alignment horizontal="left" vertical="top" wrapText="1"/>
    </xf>
    <xf numFmtId="167" fontId="2" fillId="6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167" fontId="2" fillId="8" borderId="2" xfId="0" applyNumberFormat="1" applyFont="1" applyFill="1" applyBorder="1" applyAlignment="1">
      <alignment horizontal="left" vertical="top" wrapText="1"/>
    </xf>
    <xf numFmtId="0" fontId="0" fillId="8" borderId="6" xfId="0" applyFill="1" applyBorder="1" applyAlignment="1">
      <alignment vertical="top" wrapText="1"/>
    </xf>
    <xf numFmtId="0" fontId="0" fillId="8" borderId="3" xfId="0" applyFill="1" applyBorder="1" applyAlignment="1">
      <alignment vertical="top" wrapText="1"/>
    </xf>
  </cellXfs>
  <cellStyles count="10">
    <cellStyle name="Обычный" xfId="0" builtinId="0"/>
    <cellStyle name="Обычный 2" xfId="2"/>
    <cellStyle name="Обычный 3" xfId="3"/>
    <cellStyle name="Обычный 4" xfId="1"/>
    <cellStyle name="Обычный 5" xfId="7"/>
    <cellStyle name="Обычный 5 2" xfId="9"/>
    <cellStyle name="Обычный 6" xfId="8"/>
    <cellStyle name="Финансовый 2" xfId="4"/>
    <cellStyle name="Финансовый 3" xfId="5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16" sqref="A16:H16"/>
    </sheetView>
  </sheetViews>
  <sheetFormatPr defaultRowHeight="12.75" x14ac:dyDescent="0.2"/>
  <cols>
    <col min="1" max="8" width="9.140625" style="174"/>
    <col min="9" max="9" width="35.85546875" style="174" customWidth="1"/>
    <col min="10" max="264" width="9.140625" style="174"/>
    <col min="265" max="265" width="35.85546875" style="174" customWidth="1"/>
    <col min="266" max="520" width="9.140625" style="174"/>
    <col min="521" max="521" width="35.85546875" style="174" customWidth="1"/>
    <col min="522" max="776" width="9.140625" style="174"/>
    <col min="777" max="777" width="35.85546875" style="174" customWidth="1"/>
    <col min="778" max="1032" width="9.140625" style="174"/>
    <col min="1033" max="1033" width="35.85546875" style="174" customWidth="1"/>
    <col min="1034" max="1288" width="9.140625" style="174"/>
    <col min="1289" max="1289" width="35.85546875" style="174" customWidth="1"/>
    <col min="1290" max="1544" width="9.140625" style="174"/>
    <col min="1545" max="1545" width="35.85546875" style="174" customWidth="1"/>
    <col min="1546" max="1800" width="9.140625" style="174"/>
    <col min="1801" max="1801" width="35.85546875" style="174" customWidth="1"/>
    <col min="1802" max="2056" width="9.140625" style="174"/>
    <col min="2057" max="2057" width="35.85546875" style="174" customWidth="1"/>
    <col min="2058" max="2312" width="9.140625" style="174"/>
    <col min="2313" max="2313" width="35.85546875" style="174" customWidth="1"/>
    <col min="2314" max="2568" width="9.140625" style="174"/>
    <col min="2569" max="2569" width="35.85546875" style="174" customWidth="1"/>
    <col min="2570" max="2824" width="9.140625" style="174"/>
    <col min="2825" max="2825" width="35.85546875" style="174" customWidth="1"/>
    <col min="2826" max="3080" width="9.140625" style="174"/>
    <col min="3081" max="3081" width="35.85546875" style="174" customWidth="1"/>
    <col min="3082" max="3336" width="9.140625" style="174"/>
    <col min="3337" max="3337" width="35.85546875" style="174" customWidth="1"/>
    <col min="3338" max="3592" width="9.140625" style="174"/>
    <col min="3593" max="3593" width="35.85546875" style="174" customWidth="1"/>
    <col min="3594" max="3848" width="9.140625" style="174"/>
    <col min="3849" max="3849" width="35.85546875" style="174" customWidth="1"/>
    <col min="3850" max="4104" width="9.140625" style="174"/>
    <col min="4105" max="4105" width="35.85546875" style="174" customWidth="1"/>
    <col min="4106" max="4360" width="9.140625" style="174"/>
    <col min="4361" max="4361" width="35.85546875" style="174" customWidth="1"/>
    <col min="4362" max="4616" width="9.140625" style="174"/>
    <col min="4617" max="4617" width="35.85546875" style="174" customWidth="1"/>
    <col min="4618" max="4872" width="9.140625" style="174"/>
    <col min="4873" max="4873" width="35.85546875" style="174" customWidth="1"/>
    <col min="4874" max="5128" width="9.140625" style="174"/>
    <col min="5129" max="5129" width="35.85546875" style="174" customWidth="1"/>
    <col min="5130" max="5384" width="9.140625" style="174"/>
    <col min="5385" max="5385" width="35.85546875" style="174" customWidth="1"/>
    <col min="5386" max="5640" width="9.140625" style="174"/>
    <col min="5641" max="5641" width="35.85546875" style="174" customWidth="1"/>
    <col min="5642" max="5896" width="9.140625" style="174"/>
    <col min="5897" max="5897" width="35.85546875" style="174" customWidth="1"/>
    <col min="5898" max="6152" width="9.140625" style="174"/>
    <col min="6153" max="6153" width="35.85546875" style="174" customWidth="1"/>
    <col min="6154" max="6408" width="9.140625" style="174"/>
    <col min="6409" max="6409" width="35.85546875" style="174" customWidth="1"/>
    <col min="6410" max="6664" width="9.140625" style="174"/>
    <col min="6665" max="6665" width="35.85546875" style="174" customWidth="1"/>
    <col min="6666" max="6920" width="9.140625" style="174"/>
    <col min="6921" max="6921" width="35.85546875" style="174" customWidth="1"/>
    <col min="6922" max="7176" width="9.140625" style="174"/>
    <col min="7177" max="7177" width="35.85546875" style="174" customWidth="1"/>
    <col min="7178" max="7432" width="9.140625" style="174"/>
    <col min="7433" max="7433" width="35.85546875" style="174" customWidth="1"/>
    <col min="7434" max="7688" width="9.140625" style="174"/>
    <col min="7689" max="7689" width="35.85546875" style="174" customWidth="1"/>
    <col min="7690" max="7944" width="9.140625" style="174"/>
    <col min="7945" max="7945" width="35.85546875" style="174" customWidth="1"/>
    <col min="7946" max="8200" width="9.140625" style="174"/>
    <col min="8201" max="8201" width="35.85546875" style="174" customWidth="1"/>
    <col min="8202" max="8456" width="9.140625" style="174"/>
    <col min="8457" max="8457" width="35.85546875" style="174" customWidth="1"/>
    <col min="8458" max="8712" width="9.140625" style="174"/>
    <col min="8713" max="8713" width="35.85546875" style="174" customWidth="1"/>
    <col min="8714" max="8968" width="9.140625" style="174"/>
    <col min="8969" max="8969" width="35.85546875" style="174" customWidth="1"/>
    <col min="8970" max="9224" width="9.140625" style="174"/>
    <col min="9225" max="9225" width="35.85546875" style="174" customWidth="1"/>
    <col min="9226" max="9480" width="9.140625" style="174"/>
    <col min="9481" max="9481" width="35.85546875" style="174" customWidth="1"/>
    <col min="9482" max="9736" width="9.140625" style="174"/>
    <col min="9737" max="9737" width="35.85546875" style="174" customWidth="1"/>
    <col min="9738" max="9992" width="9.140625" style="174"/>
    <col min="9993" max="9993" width="35.85546875" style="174" customWidth="1"/>
    <col min="9994" max="10248" width="9.140625" style="174"/>
    <col min="10249" max="10249" width="35.85546875" style="174" customWidth="1"/>
    <col min="10250" max="10504" width="9.140625" style="174"/>
    <col min="10505" max="10505" width="35.85546875" style="174" customWidth="1"/>
    <col min="10506" max="10760" width="9.140625" style="174"/>
    <col min="10761" max="10761" width="35.85546875" style="174" customWidth="1"/>
    <col min="10762" max="11016" width="9.140625" style="174"/>
    <col min="11017" max="11017" width="35.85546875" style="174" customWidth="1"/>
    <col min="11018" max="11272" width="9.140625" style="174"/>
    <col min="11273" max="11273" width="35.85546875" style="174" customWidth="1"/>
    <col min="11274" max="11528" width="9.140625" style="174"/>
    <col min="11529" max="11529" width="35.85546875" style="174" customWidth="1"/>
    <col min="11530" max="11784" width="9.140625" style="174"/>
    <col min="11785" max="11785" width="35.85546875" style="174" customWidth="1"/>
    <col min="11786" max="12040" width="9.140625" style="174"/>
    <col min="12041" max="12041" width="35.85546875" style="174" customWidth="1"/>
    <col min="12042" max="12296" width="9.140625" style="174"/>
    <col min="12297" max="12297" width="35.85546875" style="174" customWidth="1"/>
    <col min="12298" max="12552" width="9.140625" style="174"/>
    <col min="12553" max="12553" width="35.85546875" style="174" customWidth="1"/>
    <col min="12554" max="12808" width="9.140625" style="174"/>
    <col min="12809" max="12809" width="35.85546875" style="174" customWidth="1"/>
    <col min="12810" max="13064" width="9.140625" style="174"/>
    <col min="13065" max="13065" width="35.85546875" style="174" customWidth="1"/>
    <col min="13066" max="13320" width="9.140625" style="174"/>
    <col min="13321" max="13321" width="35.85546875" style="174" customWidth="1"/>
    <col min="13322" max="13576" width="9.140625" style="174"/>
    <col min="13577" max="13577" width="35.85546875" style="174" customWidth="1"/>
    <col min="13578" max="13832" width="9.140625" style="174"/>
    <col min="13833" max="13833" width="35.85546875" style="174" customWidth="1"/>
    <col min="13834" max="14088" width="9.140625" style="174"/>
    <col min="14089" max="14089" width="35.85546875" style="174" customWidth="1"/>
    <col min="14090" max="14344" width="9.140625" style="174"/>
    <col min="14345" max="14345" width="35.85546875" style="174" customWidth="1"/>
    <col min="14346" max="14600" width="9.140625" style="174"/>
    <col min="14601" max="14601" width="35.85546875" style="174" customWidth="1"/>
    <col min="14602" max="14856" width="9.140625" style="174"/>
    <col min="14857" max="14857" width="35.85546875" style="174" customWidth="1"/>
    <col min="14858" max="15112" width="9.140625" style="174"/>
    <col min="15113" max="15113" width="35.85546875" style="174" customWidth="1"/>
    <col min="15114" max="15368" width="9.140625" style="174"/>
    <col min="15369" max="15369" width="35.85546875" style="174" customWidth="1"/>
    <col min="15370" max="15624" width="9.140625" style="174"/>
    <col min="15625" max="15625" width="35.85546875" style="174" customWidth="1"/>
    <col min="15626" max="15880" width="9.140625" style="174"/>
    <col min="15881" max="15881" width="35.85546875" style="174" customWidth="1"/>
    <col min="15882" max="16136" width="9.140625" style="174"/>
    <col min="16137" max="16137" width="35.85546875" style="174" customWidth="1"/>
    <col min="16138" max="16384" width="9.140625" style="174"/>
  </cols>
  <sheetData>
    <row r="1" spans="1:9" ht="18.75" x14ac:dyDescent="0.3">
      <c r="A1" s="208"/>
      <c r="B1" s="208"/>
    </row>
    <row r="9" spans="1:9" x14ac:dyDescent="0.2">
      <c r="A9" s="209" t="s">
        <v>101</v>
      </c>
      <c r="B9" s="210"/>
      <c r="C9" s="210"/>
      <c r="D9" s="210"/>
      <c r="E9" s="210"/>
      <c r="F9" s="210"/>
      <c r="G9" s="210"/>
      <c r="H9" s="210"/>
    </row>
    <row r="10" spans="1:9" ht="15.75" x14ac:dyDescent="0.25">
      <c r="A10" s="210"/>
      <c r="B10" s="210"/>
      <c r="C10" s="210"/>
      <c r="D10" s="210"/>
      <c r="E10" s="210"/>
      <c r="F10" s="210"/>
      <c r="G10" s="210"/>
      <c r="H10" s="210"/>
      <c r="I10" s="175"/>
    </row>
    <row r="11" spans="1:9" ht="16.5" x14ac:dyDescent="0.25">
      <c r="A11" s="211" t="s">
        <v>102</v>
      </c>
      <c r="B11" s="211"/>
      <c r="C11" s="211"/>
      <c r="D11" s="211"/>
      <c r="E11" s="211"/>
      <c r="F11" s="211"/>
      <c r="G11" s="211"/>
      <c r="H11" s="211"/>
      <c r="I11" s="175"/>
    </row>
    <row r="12" spans="1:9" ht="16.5" x14ac:dyDescent="0.25">
      <c r="A12" s="176"/>
      <c r="B12" s="176"/>
      <c r="C12" s="176"/>
      <c r="D12" s="176"/>
      <c r="E12" s="176"/>
      <c r="F12" s="176"/>
      <c r="G12" s="176"/>
      <c r="H12" s="176"/>
    </row>
    <row r="13" spans="1:9" ht="16.5" x14ac:dyDescent="0.25">
      <c r="A13" s="207" t="s">
        <v>103</v>
      </c>
      <c r="B13" s="207"/>
      <c r="C13" s="207"/>
      <c r="D13" s="207"/>
      <c r="E13" s="207"/>
      <c r="F13" s="207"/>
      <c r="G13" s="207"/>
      <c r="H13" s="207"/>
      <c r="I13" s="175"/>
    </row>
    <row r="14" spans="1:9" ht="16.5" x14ac:dyDescent="0.25">
      <c r="A14" s="207" t="s">
        <v>104</v>
      </c>
      <c r="B14" s="207"/>
      <c r="C14" s="207"/>
      <c r="D14" s="207"/>
      <c r="E14" s="207"/>
      <c r="F14" s="207"/>
      <c r="G14" s="207"/>
      <c r="H14" s="207"/>
      <c r="I14" s="175"/>
    </row>
    <row r="15" spans="1:9" ht="49.5" customHeight="1" x14ac:dyDescent="0.25">
      <c r="A15" s="212" t="s">
        <v>108</v>
      </c>
      <c r="B15" s="212"/>
      <c r="C15" s="212"/>
      <c r="D15" s="212"/>
      <c r="E15" s="212"/>
      <c r="F15" s="212"/>
      <c r="G15" s="212"/>
      <c r="H15" s="212"/>
      <c r="I15" s="175"/>
    </row>
    <row r="16" spans="1:9" ht="16.5" x14ac:dyDescent="0.25">
      <c r="A16" s="207" t="s">
        <v>128</v>
      </c>
      <c r="B16" s="207"/>
      <c r="C16" s="207"/>
      <c r="D16" s="207"/>
      <c r="E16" s="207"/>
      <c r="F16" s="207"/>
      <c r="G16" s="207"/>
      <c r="H16" s="207"/>
    </row>
    <row r="46" spans="1:9" ht="16.5" x14ac:dyDescent="0.25">
      <c r="A46" s="207" t="s">
        <v>105</v>
      </c>
      <c r="B46" s="207"/>
      <c r="C46" s="207"/>
      <c r="D46" s="207"/>
      <c r="E46" s="207"/>
      <c r="F46" s="207"/>
      <c r="G46" s="207"/>
      <c r="H46" s="207"/>
      <c r="I46" s="177"/>
    </row>
    <row r="47" spans="1:9" ht="16.5" x14ac:dyDescent="0.25">
      <c r="A47" s="207" t="s">
        <v>106</v>
      </c>
      <c r="B47" s="207"/>
      <c r="C47" s="207"/>
      <c r="D47" s="207"/>
      <c r="E47" s="207"/>
      <c r="F47" s="207"/>
      <c r="G47" s="207"/>
      <c r="H47" s="207"/>
      <c r="I47" s="177"/>
    </row>
  </sheetData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zoomScale="80" zoomScaleNormal="80" workbookViewId="0">
      <pane ySplit="5" topLeftCell="A6" activePane="bottomLeft" state="frozen"/>
      <selection pane="bottomLeft" activeCell="E16" sqref="E16"/>
    </sheetView>
  </sheetViews>
  <sheetFormatPr defaultRowHeight="15" x14ac:dyDescent="0.25"/>
  <cols>
    <col min="1" max="1" width="65.140625" style="49" customWidth="1"/>
    <col min="2" max="2" width="13.7109375" customWidth="1"/>
    <col min="3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68.42578125" customWidth="1"/>
  </cols>
  <sheetData>
    <row r="1" spans="1:33" x14ac:dyDescent="0.25">
      <c r="O1" s="10"/>
      <c r="P1" s="10"/>
      <c r="Q1" s="10"/>
      <c r="R1" s="10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3" ht="20.25" x14ac:dyDescent="0.3">
      <c r="A2" s="50" t="s">
        <v>31</v>
      </c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4"/>
      <c r="V2" s="14"/>
      <c r="W2" s="14"/>
      <c r="X2" s="14"/>
      <c r="Y2" s="14"/>
      <c r="Z2" s="11"/>
      <c r="AA2" s="11"/>
      <c r="AB2" s="11"/>
      <c r="AC2" s="4"/>
      <c r="AD2" s="4"/>
      <c r="AE2" s="4"/>
      <c r="AF2" s="4"/>
      <c r="AG2" s="4"/>
    </row>
    <row r="4" spans="1:33" s="21" customFormat="1" ht="37.5" customHeight="1" x14ac:dyDescent="0.25">
      <c r="A4" s="220" t="s">
        <v>0</v>
      </c>
      <c r="B4" s="221" t="s">
        <v>27</v>
      </c>
      <c r="C4" s="221" t="s">
        <v>28</v>
      </c>
      <c r="D4" s="221" t="s">
        <v>29</v>
      </c>
      <c r="E4" s="221" t="s">
        <v>1</v>
      </c>
      <c r="F4" s="213" t="s">
        <v>2</v>
      </c>
      <c r="G4" s="213"/>
      <c r="H4" s="213" t="s">
        <v>3</v>
      </c>
      <c r="I4" s="213"/>
      <c r="J4" s="213" t="s">
        <v>4</v>
      </c>
      <c r="K4" s="213"/>
      <c r="L4" s="213" t="s">
        <v>5</v>
      </c>
      <c r="M4" s="213"/>
      <c r="N4" s="213" t="s">
        <v>6</v>
      </c>
      <c r="O4" s="213"/>
      <c r="P4" s="213" t="s">
        <v>7</v>
      </c>
      <c r="Q4" s="213"/>
      <c r="R4" s="213" t="s">
        <v>8</v>
      </c>
      <c r="S4" s="213"/>
      <c r="T4" s="213" t="s">
        <v>9</v>
      </c>
      <c r="U4" s="213"/>
      <c r="V4" s="213" t="s">
        <v>10</v>
      </c>
      <c r="W4" s="213"/>
      <c r="X4" s="213" t="s">
        <v>11</v>
      </c>
      <c r="Y4" s="213"/>
      <c r="Z4" s="213" t="s">
        <v>12</v>
      </c>
      <c r="AA4" s="213"/>
      <c r="AB4" s="213" t="s">
        <v>13</v>
      </c>
      <c r="AC4" s="213"/>
      <c r="AD4" s="216" t="s">
        <v>14</v>
      </c>
      <c r="AE4" s="217"/>
      <c r="AF4" s="214" t="s">
        <v>15</v>
      </c>
    </row>
    <row r="5" spans="1:33" s="22" customFormat="1" ht="56.25" x14ac:dyDescent="0.25">
      <c r="A5" s="220"/>
      <c r="B5" s="222"/>
      <c r="C5" s="222"/>
      <c r="D5" s="223"/>
      <c r="E5" s="222"/>
      <c r="F5" s="20" t="s">
        <v>16</v>
      </c>
      <c r="G5" s="20" t="s">
        <v>17</v>
      </c>
      <c r="H5" s="16" t="s">
        <v>18</v>
      </c>
      <c r="I5" s="16" t="s">
        <v>19</v>
      </c>
      <c r="J5" s="16" t="s">
        <v>18</v>
      </c>
      <c r="K5" s="16" t="s">
        <v>19</v>
      </c>
      <c r="L5" s="16" t="s">
        <v>18</v>
      </c>
      <c r="M5" s="16" t="s">
        <v>19</v>
      </c>
      <c r="N5" s="16" t="s">
        <v>18</v>
      </c>
      <c r="O5" s="16" t="s">
        <v>19</v>
      </c>
      <c r="P5" s="16" t="s">
        <v>18</v>
      </c>
      <c r="Q5" s="16" t="s">
        <v>19</v>
      </c>
      <c r="R5" s="16" t="s">
        <v>18</v>
      </c>
      <c r="S5" s="16" t="s">
        <v>19</v>
      </c>
      <c r="T5" s="16" t="s">
        <v>18</v>
      </c>
      <c r="U5" s="16" t="s">
        <v>19</v>
      </c>
      <c r="V5" s="16" t="s">
        <v>18</v>
      </c>
      <c r="W5" s="16" t="s">
        <v>19</v>
      </c>
      <c r="X5" s="16" t="s">
        <v>18</v>
      </c>
      <c r="Y5" s="16" t="s">
        <v>19</v>
      </c>
      <c r="Z5" s="16" t="s">
        <v>18</v>
      </c>
      <c r="AA5" s="16" t="s">
        <v>19</v>
      </c>
      <c r="AB5" s="16" t="s">
        <v>18</v>
      </c>
      <c r="AC5" s="16" t="s">
        <v>19</v>
      </c>
      <c r="AD5" s="16" t="s">
        <v>18</v>
      </c>
      <c r="AE5" s="16" t="s">
        <v>19</v>
      </c>
      <c r="AF5" s="214"/>
    </row>
    <row r="6" spans="1:33" s="24" customFormat="1" ht="18.75" x14ac:dyDescent="0.25">
      <c r="A6" s="51">
        <v>1</v>
      </c>
      <c r="B6" s="23">
        <v>2</v>
      </c>
      <c r="C6" s="23">
        <v>3</v>
      </c>
      <c r="D6" s="23"/>
      <c r="E6" s="23">
        <v>4</v>
      </c>
      <c r="F6" s="23">
        <v>5</v>
      </c>
      <c r="G6" s="23">
        <v>6</v>
      </c>
      <c r="H6" s="23">
        <v>3</v>
      </c>
      <c r="I6" s="23">
        <v>8</v>
      </c>
      <c r="J6" s="23">
        <v>4</v>
      </c>
      <c r="K6" s="23">
        <v>10</v>
      </c>
      <c r="L6" s="23">
        <v>5</v>
      </c>
      <c r="M6" s="23">
        <v>12</v>
      </c>
      <c r="N6" s="23">
        <v>6</v>
      </c>
      <c r="O6" s="23">
        <v>14</v>
      </c>
      <c r="P6" s="23">
        <v>7</v>
      </c>
      <c r="Q6" s="23">
        <v>16</v>
      </c>
      <c r="R6" s="23">
        <v>8</v>
      </c>
      <c r="S6" s="23">
        <v>18</v>
      </c>
      <c r="T6" s="23">
        <v>9</v>
      </c>
      <c r="U6" s="23">
        <v>20</v>
      </c>
      <c r="V6" s="23">
        <v>10</v>
      </c>
      <c r="W6" s="23">
        <v>22</v>
      </c>
      <c r="X6" s="23">
        <v>11</v>
      </c>
      <c r="Y6" s="23">
        <v>24</v>
      </c>
      <c r="Z6" s="23">
        <v>12</v>
      </c>
      <c r="AA6" s="23">
        <v>26</v>
      </c>
      <c r="AB6" s="23">
        <v>13</v>
      </c>
      <c r="AC6" s="23">
        <v>28</v>
      </c>
      <c r="AD6" s="23">
        <v>14</v>
      </c>
      <c r="AE6" s="23">
        <v>30</v>
      </c>
      <c r="AF6" s="23">
        <v>31</v>
      </c>
    </row>
    <row r="7" spans="1:33" s="3" customFormat="1" ht="18.75" x14ac:dyDescent="0.25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</row>
    <row r="8" spans="1:33" s="3" customFormat="1" ht="18.75" x14ac:dyDescent="0.25">
      <c r="A8" s="27" t="s">
        <v>32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s="2" customFormat="1" ht="37.5" x14ac:dyDescent="0.25">
      <c r="A9" s="46" t="s">
        <v>35</v>
      </c>
      <c r="B9" s="29">
        <f>B10+B30+B50+B76</f>
        <v>5749.0920000000015</v>
      </c>
      <c r="C9" s="29">
        <f t="shared" ref="C9:AE9" si="0">C10+C30+C50+C76</f>
        <v>669.41599999999994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 t="e">
        <f t="shared" si="0"/>
        <v>#DIV/0!</v>
      </c>
      <c r="H9" s="29">
        <f t="shared" si="0"/>
        <v>669.41599999999994</v>
      </c>
      <c r="I9" s="29">
        <f t="shared" si="0"/>
        <v>0</v>
      </c>
      <c r="J9" s="29">
        <f t="shared" si="0"/>
        <v>315.62799999999999</v>
      </c>
      <c r="K9" s="29">
        <f t="shared" si="0"/>
        <v>0</v>
      </c>
      <c r="L9" s="29">
        <f t="shared" si="0"/>
        <v>728.178</v>
      </c>
      <c r="M9" s="29">
        <f t="shared" si="0"/>
        <v>0</v>
      </c>
      <c r="N9" s="29">
        <f t="shared" si="0"/>
        <v>520.65800000000002</v>
      </c>
      <c r="O9" s="29">
        <f t="shared" si="0"/>
        <v>0</v>
      </c>
      <c r="P9" s="29">
        <f t="shared" si="0"/>
        <v>540.20600000000002</v>
      </c>
      <c r="Q9" s="29">
        <f t="shared" si="0"/>
        <v>0</v>
      </c>
      <c r="R9" s="29">
        <f t="shared" si="0"/>
        <v>310.178</v>
      </c>
      <c r="S9" s="29">
        <f t="shared" si="0"/>
        <v>0</v>
      </c>
      <c r="T9" s="29">
        <f t="shared" si="0"/>
        <v>523.61500000000001</v>
      </c>
      <c r="U9" s="29">
        <f t="shared" si="0"/>
        <v>0</v>
      </c>
      <c r="V9" s="29">
        <f t="shared" si="0"/>
        <v>219.70700000000002</v>
      </c>
      <c r="W9" s="29">
        <f t="shared" si="0"/>
        <v>0</v>
      </c>
      <c r="X9" s="29">
        <f t="shared" si="0"/>
        <v>259.11900000000003</v>
      </c>
      <c r="Y9" s="29">
        <f t="shared" si="0"/>
        <v>0</v>
      </c>
      <c r="Z9" s="29">
        <f t="shared" si="0"/>
        <v>349.85399999999998</v>
      </c>
      <c r="AA9" s="29">
        <f t="shared" si="0"/>
        <v>0</v>
      </c>
      <c r="AB9" s="29">
        <f t="shared" si="0"/>
        <v>687.15600000000006</v>
      </c>
      <c r="AC9" s="29">
        <f t="shared" si="0"/>
        <v>0</v>
      </c>
      <c r="AD9" s="29">
        <f t="shared" si="0"/>
        <v>625.37699999999995</v>
      </c>
      <c r="AE9" s="29">
        <f t="shared" si="0"/>
        <v>0</v>
      </c>
      <c r="AF9" s="29"/>
    </row>
    <row r="10" spans="1:33" s="2" customFormat="1" ht="60.75" customHeight="1" x14ac:dyDescent="0.25">
      <c r="A10" s="47" t="s">
        <v>36</v>
      </c>
      <c r="B10" s="30">
        <f>B12+B18+B24</f>
        <v>527.09500000000003</v>
      </c>
      <c r="C10" s="30">
        <f t="shared" ref="C10:AE10" si="1">C12+C18+C24</f>
        <v>25.882000000000001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25.882000000000001</v>
      </c>
      <c r="I10" s="30">
        <f t="shared" si="1"/>
        <v>0</v>
      </c>
      <c r="J10" s="30">
        <f t="shared" si="1"/>
        <v>27.382999999999999</v>
      </c>
      <c r="K10" s="30">
        <f t="shared" si="1"/>
        <v>0</v>
      </c>
      <c r="L10" s="30">
        <f t="shared" si="1"/>
        <v>27.382999999999999</v>
      </c>
      <c r="M10" s="30">
        <f t="shared" si="1"/>
        <v>0</v>
      </c>
      <c r="N10" s="30">
        <f t="shared" si="1"/>
        <v>77.382999999999996</v>
      </c>
      <c r="O10" s="30">
        <f t="shared" si="1"/>
        <v>0</v>
      </c>
      <c r="P10" s="30">
        <f t="shared" si="1"/>
        <v>27.382999999999999</v>
      </c>
      <c r="Q10" s="30">
        <f t="shared" si="1"/>
        <v>0</v>
      </c>
      <c r="R10" s="30">
        <f t="shared" si="1"/>
        <v>27.382999999999999</v>
      </c>
      <c r="S10" s="30">
        <f t="shared" si="1"/>
        <v>0</v>
      </c>
      <c r="T10" s="30">
        <f t="shared" si="1"/>
        <v>77.382999999999996</v>
      </c>
      <c r="U10" s="30">
        <f t="shared" si="1"/>
        <v>0</v>
      </c>
      <c r="V10" s="30">
        <f t="shared" si="1"/>
        <v>27.382999999999999</v>
      </c>
      <c r="W10" s="30">
        <f t="shared" si="1"/>
        <v>0</v>
      </c>
      <c r="X10" s="30">
        <f t="shared" si="1"/>
        <v>27.382999999999999</v>
      </c>
      <c r="Y10" s="30">
        <f t="shared" si="1"/>
        <v>0</v>
      </c>
      <c r="Z10" s="30">
        <f t="shared" si="1"/>
        <v>77.382999999999996</v>
      </c>
      <c r="AA10" s="30">
        <f t="shared" si="1"/>
        <v>0</v>
      </c>
      <c r="AB10" s="30">
        <f t="shared" si="1"/>
        <v>27.382999999999999</v>
      </c>
      <c r="AC10" s="30">
        <f t="shared" si="1"/>
        <v>0</v>
      </c>
      <c r="AD10" s="30">
        <f t="shared" si="1"/>
        <v>77.382999999999996</v>
      </c>
      <c r="AE10" s="30">
        <f t="shared" si="1"/>
        <v>0</v>
      </c>
      <c r="AF10" s="30"/>
    </row>
    <row r="11" spans="1:33" s="2" customFormat="1" ht="18.75" x14ac:dyDescent="0.25">
      <c r="A11" s="7" t="s">
        <v>20</v>
      </c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1"/>
      <c r="AF11" s="5"/>
    </row>
    <row r="12" spans="1:33" s="2" customFormat="1" ht="75" x14ac:dyDescent="0.25">
      <c r="A12" s="45" t="s">
        <v>37</v>
      </c>
      <c r="B12" s="35">
        <f>B13</f>
        <v>200</v>
      </c>
      <c r="C12" s="35">
        <f t="shared" ref="C12:AE12" si="2">C13</f>
        <v>0</v>
      </c>
      <c r="D12" s="35">
        <f t="shared" si="2"/>
        <v>0</v>
      </c>
      <c r="E12" s="35">
        <f t="shared" si="2"/>
        <v>0</v>
      </c>
      <c r="F12" s="35">
        <v>0</v>
      </c>
      <c r="G12" s="35"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50</v>
      </c>
      <c r="O12" s="35">
        <f t="shared" si="2"/>
        <v>0</v>
      </c>
      <c r="P12" s="35">
        <f t="shared" si="2"/>
        <v>0</v>
      </c>
      <c r="Q12" s="35">
        <f t="shared" si="2"/>
        <v>0</v>
      </c>
      <c r="R12" s="35">
        <f t="shared" si="2"/>
        <v>0</v>
      </c>
      <c r="S12" s="35">
        <f t="shared" si="2"/>
        <v>0</v>
      </c>
      <c r="T12" s="35">
        <f t="shared" si="2"/>
        <v>50</v>
      </c>
      <c r="U12" s="35">
        <f t="shared" si="2"/>
        <v>0</v>
      </c>
      <c r="V12" s="35">
        <f t="shared" si="2"/>
        <v>0</v>
      </c>
      <c r="W12" s="35">
        <f t="shared" si="2"/>
        <v>0</v>
      </c>
      <c r="X12" s="35">
        <f t="shared" si="2"/>
        <v>0</v>
      </c>
      <c r="Y12" s="35">
        <f t="shared" si="2"/>
        <v>0</v>
      </c>
      <c r="Z12" s="35">
        <f t="shared" si="2"/>
        <v>50</v>
      </c>
      <c r="AA12" s="35">
        <f t="shared" si="2"/>
        <v>0</v>
      </c>
      <c r="AB12" s="35">
        <f t="shared" si="2"/>
        <v>0</v>
      </c>
      <c r="AC12" s="35">
        <f t="shared" si="2"/>
        <v>0</v>
      </c>
      <c r="AD12" s="35">
        <f t="shared" si="2"/>
        <v>50</v>
      </c>
      <c r="AE12" s="35">
        <f t="shared" si="2"/>
        <v>0</v>
      </c>
      <c r="AF12" s="35"/>
    </row>
    <row r="13" spans="1:33" s="2" customFormat="1" ht="18.75" x14ac:dyDescent="0.25">
      <c r="A13" s="6" t="s">
        <v>30</v>
      </c>
      <c r="B13" s="39">
        <f>B14+B15+B16+B17</f>
        <v>200</v>
      </c>
      <c r="C13" s="39">
        <f>C14+C15+C16+C17</f>
        <v>0</v>
      </c>
      <c r="D13" s="39">
        <v>0</v>
      </c>
      <c r="E13" s="39">
        <f>E14+E15+E16+E17</f>
        <v>0</v>
      </c>
      <c r="F13" s="39">
        <v>0</v>
      </c>
      <c r="G13" s="39">
        <v>0</v>
      </c>
      <c r="H13" s="39">
        <f t="shared" ref="H13:AD13" si="3">H14+H15+H16+H17</f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50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50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50</v>
      </c>
      <c r="AA13" s="39">
        <f t="shared" si="3"/>
        <v>0</v>
      </c>
      <c r="AB13" s="39">
        <f t="shared" si="3"/>
        <v>0</v>
      </c>
      <c r="AC13" s="39">
        <f t="shared" si="3"/>
        <v>0</v>
      </c>
      <c r="AD13" s="39">
        <f t="shared" si="3"/>
        <v>50</v>
      </c>
      <c r="AE13" s="31"/>
      <c r="AF13" s="5"/>
    </row>
    <row r="14" spans="1:33" s="2" customFormat="1" ht="18.75" x14ac:dyDescent="0.25">
      <c r="A14" s="7" t="s">
        <v>23</v>
      </c>
      <c r="B14" s="32">
        <f>H14+J14+L14+N14+P14+R14+T14+V14+X14+Z14+AB14+AD14</f>
        <v>0</v>
      </c>
      <c r="C14" s="33">
        <f>H14</f>
        <v>0</v>
      </c>
      <c r="D14" s="33">
        <v>0</v>
      </c>
      <c r="E14" s="33">
        <f>I14+K14+M14+O14+Q14+S14+U14+W14+Y14+AA14+AC14+AE14</f>
        <v>0</v>
      </c>
      <c r="F14" s="32">
        <f>IF(E14,B14,)/100</f>
        <v>0</v>
      </c>
      <c r="G14" s="32">
        <v>0</v>
      </c>
      <c r="H14" s="33">
        <v>0</v>
      </c>
      <c r="I14" s="34"/>
      <c r="J14" s="33">
        <v>0</v>
      </c>
      <c r="K14" s="34"/>
      <c r="L14" s="33">
        <v>0</v>
      </c>
      <c r="M14" s="34"/>
      <c r="N14" s="33">
        <v>0</v>
      </c>
      <c r="O14" s="34"/>
      <c r="P14" s="33">
        <v>0</v>
      </c>
      <c r="Q14" s="34"/>
      <c r="R14" s="33">
        <v>0</v>
      </c>
      <c r="S14" s="34"/>
      <c r="T14" s="33">
        <v>0</v>
      </c>
      <c r="U14" s="33"/>
      <c r="V14" s="33">
        <v>0</v>
      </c>
      <c r="W14" s="34"/>
      <c r="X14" s="33">
        <v>0</v>
      </c>
      <c r="Y14" s="34"/>
      <c r="Z14" s="33">
        <v>0</v>
      </c>
      <c r="AA14" s="34"/>
      <c r="AB14" s="33">
        <v>0</v>
      </c>
      <c r="AC14" s="34"/>
      <c r="AD14" s="33">
        <v>0</v>
      </c>
      <c r="AE14" s="31"/>
      <c r="AF14" s="5"/>
    </row>
    <row r="15" spans="1:33" s="2" customFormat="1" ht="18.75" x14ac:dyDescent="0.25">
      <c r="A15" s="7" t="s">
        <v>22</v>
      </c>
      <c r="B15" s="32">
        <f>H15+J15+L15+N15+P15+R15+T15+V15+X15+Z15+AB15+AD15</f>
        <v>140</v>
      </c>
      <c r="C15" s="33">
        <f>H15</f>
        <v>0</v>
      </c>
      <c r="D15" s="33">
        <v>0</v>
      </c>
      <c r="E15" s="33">
        <f>I15+K15+M15+O15+Q15+S15+U15+W15+Y15+AA15+AC15+AE15</f>
        <v>0</v>
      </c>
      <c r="F15" s="32">
        <f t="shared" ref="F15:F17" si="4">IF(E15,B15,)/100</f>
        <v>0</v>
      </c>
      <c r="G15" s="32">
        <v>0</v>
      </c>
      <c r="H15" s="33">
        <v>0</v>
      </c>
      <c r="I15" s="34"/>
      <c r="J15" s="33">
        <v>0</v>
      </c>
      <c r="K15" s="34"/>
      <c r="L15" s="33">
        <v>0</v>
      </c>
      <c r="M15" s="34"/>
      <c r="N15" s="33">
        <v>35</v>
      </c>
      <c r="O15" s="34"/>
      <c r="P15" s="33">
        <v>0</v>
      </c>
      <c r="Q15" s="34"/>
      <c r="R15" s="33">
        <v>0</v>
      </c>
      <c r="S15" s="34"/>
      <c r="T15" s="33">
        <v>35</v>
      </c>
      <c r="U15" s="33"/>
      <c r="V15" s="33">
        <v>0</v>
      </c>
      <c r="W15" s="34"/>
      <c r="X15" s="33">
        <v>0</v>
      </c>
      <c r="Y15" s="34"/>
      <c r="Z15" s="33">
        <v>35</v>
      </c>
      <c r="AA15" s="34"/>
      <c r="AB15" s="33">
        <v>0</v>
      </c>
      <c r="AC15" s="34"/>
      <c r="AD15" s="33">
        <v>35</v>
      </c>
      <c r="AE15" s="31"/>
      <c r="AF15" s="5"/>
    </row>
    <row r="16" spans="1:33" s="2" customFormat="1" ht="18.75" x14ac:dyDescent="0.25">
      <c r="A16" s="7" t="s">
        <v>21</v>
      </c>
      <c r="B16" s="32">
        <f t="shared" ref="B16:B17" si="5">H16+J16+L16+N16+P16+R16+T16+V16+X16+Z16+AB16+AD16</f>
        <v>60</v>
      </c>
      <c r="C16" s="33">
        <f t="shared" ref="C16:C17" si="6">H16</f>
        <v>0</v>
      </c>
      <c r="D16" s="33">
        <v>0</v>
      </c>
      <c r="E16" s="33">
        <f t="shared" ref="E16:E17" si="7">I16+K16+M16+O16+Q16+S16+U16+W16+Y16+AA16+AC16+AE16</f>
        <v>0</v>
      </c>
      <c r="F16" s="32">
        <f t="shared" si="4"/>
        <v>0</v>
      </c>
      <c r="G16" s="32">
        <v>0</v>
      </c>
      <c r="H16" s="33">
        <v>0</v>
      </c>
      <c r="I16" s="33"/>
      <c r="J16" s="33">
        <v>0</v>
      </c>
      <c r="K16" s="33"/>
      <c r="L16" s="33">
        <v>0</v>
      </c>
      <c r="M16" s="33"/>
      <c r="N16" s="33">
        <v>15</v>
      </c>
      <c r="O16" s="33"/>
      <c r="P16" s="33">
        <v>0</v>
      </c>
      <c r="Q16" s="33"/>
      <c r="R16" s="33">
        <v>0</v>
      </c>
      <c r="S16" s="33"/>
      <c r="T16" s="33">
        <v>15</v>
      </c>
      <c r="U16" s="33"/>
      <c r="V16" s="33">
        <v>0</v>
      </c>
      <c r="W16" s="33"/>
      <c r="X16" s="33">
        <v>0</v>
      </c>
      <c r="Y16" s="33"/>
      <c r="Z16" s="33">
        <v>15</v>
      </c>
      <c r="AA16" s="33"/>
      <c r="AB16" s="33">
        <v>0</v>
      </c>
      <c r="AC16" s="33"/>
      <c r="AD16" s="33">
        <v>15</v>
      </c>
      <c r="AE16" s="31"/>
      <c r="AF16" s="5"/>
    </row>
    <row r="17" spans="1:32" s="2" customFormat="1" ht="18.75" x14ac:dyDescent="0.25">
      <c r="A17" s="7" t="s">
        <v>24</v>
      </c>
      <c r="B17" s="32">
        <f t="shared" si="5"/>
        <v>0</v>
      </c>
      <c r="C17" s="33">
        <f t="shared" si="6"/>
        <v>0</v>
      </c>
      <c r="D17" s="33">
        <v>0</v>
      </c>
      <c r="E17" s="33">
        <f t="shared" si="7"/>
        <v>0</v>
      </c>
      <c r="F17" s="32">
        <f t="shared" si="4"/>
        <v>0</v>
      </c>
      <c r="G17" s="32">
        <v>0</v>
      </c>
      <c r="H17" s="33">
        <v>0</v>
      </c>
      <c r="I17" s="34"/>
      <c r="J17" s="33">
        <v>0</v>
      </c>
      <c r="K17" s="34"/>
      <c r="L17" s="33">
        <v>0</v>
      </c>
      <c r="M17" s="34"/>
      <c r="N17" s="33">
        <v>0</v>
      </c>
      <c r="O17" s="34"/>
      <c r="P17" s="33">
        <v>0</v>
      </c>
      <c r="Q17" s="34"/>
      <c r="R17" s="33">
        <v>0</v>
      </c>
      <c r="S17" s="34"/>
      <c r="T17" s="33">
        <v>0</v>
      </c>
      <c r="U17" s="33"/>
      <c r="V17" s="33">
        <v>0</v>
      </c>
      <c r="W17" s="34"/>
      <c r="X17" s="33">
        <v>0</v>
      </c>
      <c r="Y17" s="34"/>
      <c r="Z17" s="33">
        <v>0</v>
      </c>
      <c r="AA17" s="34"/>
      <c r="AB17" s="33">
        <v>0</v>
      </c>
      <c r="AC17" s="34"/>
      <c r="AD17" s="33">
        <v>0</v>
      </c>
      <c r="AE17" s="31"/>
      <c r="AF17" s="5"/>
    </row>
    <row r="18" spans="1:32" s="2" customFormat="1" ht="168.75" x14ac:dyDescent="0.25">
      <c r="A18" s="45" t="s">
        <v>38</v>
      </c>
      <c r="B18" s="35">
        <f>B19</f>
        <v>327.09499999999997</v>
      </c>
      <c r="C18" s="35">
        <f t="shared" ref="C18:AE18" si="8">C19</f>
        <v>25.882000000000001</v>
      </c>
      <c r="D18" s="35">
        <f t="shared" si="8"/>
        <v>0</v>
      </c>
      <c r="E18" s="35">
        <f t="shared" si="8"/>
        <v>0</v>
      </c>
      <c r="F18" s="35">
        <v>0</v>
      </c>
      <c r="G18" s="35">
        <v>0</v>
      </c>
      <c r="H18" s="35">
        <f t="shared" si="8"/>
        <v>25.882000000000001</v>
      </c>
      <c r="I18" s="35">
        <f t="shared" si="8"/>
        <v>0</v>
      </c>
      <c r="J18" s="35">
        <f t="shared" si="8"/>
        <v>27.382999999999999</v>
      </c>
      <c r="K18" s="35">
        <f t="shared" si="8"/>
        <v>0</v>
      </c>
      <c r="L18" s="35">
        <f t="shared" si="8"/>
        <v>27.382999999999999</v>
      </c>
      <c r="M18" s="35">
        <f t="shared" si="8"/>
        <v>0</v>
      </c>
      <c r="N18" s="35">
        <f t="shared" si="8"/>
        <v>27.382999999999999</v>
      </c>
      <c r="O18" s="35">
        <f t="shared" si="8"/>
        <v>0</v>
      </c>
      <c r="P18" s="35">
        <f t="shared" si="8"/>
        <v>27.382999999999999</v>
      </c>
      <c r="Q18" s="35">
        <f t="shared" si="8"/>
        <v>0</v>
      </c>
      <c r="R18" s="35">
        <f t="shared" si="8"/>
        <v>27.382999999999999</v>
      </c>
      <c r="S18" s="35">
        <f t="shared" si="8"/>
        <v>0</v>
      </c>
      <c r="T18" s="35">
        <f t="shared" si="8"/>
        <v>27.382999999999999</v>
      </c>
      <c r="U18" s="35">
        <f t="shared" si="8"/>
        <v>0</v>
      </c>
      <c r="V18" s="35">
        <f t="shared" si="8"/>
        <v>27.382999999999999</v>
      </c>
      <c r="W18" s="35">
        <f t="shared" si="8"/>
        <v>0</v>
      </c>
      <c r="X18" s="35">
        <f t="shared" si="8"/>
        <v>27.382999999999999</v>
      </c>
      <c r="Y18" s="35">
        <f t="shared" si="8"/>
        <v>0</v>
      </c>
      <c r="Z18" s="35">
        <f t="shared" si="8"/>
        <v>27.382999999999999</v>
      </c>
      <c r="AA18" s="35">
        <f t="shared" si="8"/>
        <v>0</v>
      </c>
      <c r="AB18" s="35">
        <f t="shared" si="8"/>
        <v>27.382999999999999</v>
      </c>
      <c r="AC18" s="35">
        <f t="shared" si="8"/>
        <v>0</v>
      </c>
      <c r="AD18" s="35">
        <f t="shared" si="8"/>
        <v>27.382999999999999</v>
      </c>
      <c r="AE18" s="35">
        <f t="shared" si="8"/>
        <v>0</v>
      </c>
      <c r="AF18" s="35"/>
    </row>
    <row r="19" spans="1:32" s="2" customFormat="1" ht="18.75" x14ac:dyDescent="0.25">
      <c r="A19" s="6" t="s">
        <v>30</v>
      </c>
      <c r="B19" s="39">
        <f>B20+B21+B22+B23</f>
        <v>327.09499999999997</v>
      </c>
      <c r="C19" s="39">
        <f>C20+C21+C22+C23</f>
        <v>25.882000000000001</v>
      </c>
      <c r="D19" s="39">
        <v>0</v>
      </c>
      <c r="E19" s="39">
        <f>E20+E21+E22+E23</f>
        <v>0</v>
      </c>
      <c r="F19" s="39">
        <v>0</v>
      </c>
      <c r="G19" s="39">
        <v>0</v>
      </c>
      <c r="H19" s="39">
        <f t="shared" ref="H19:AD19" si="9">H20+H21+H22+H23</f>
        <v>25.882000000000001</v>
      </c>
      <c r="I19" s="39">
        <f t="shared" si="9"/>
        <v>0</v>
      </c>
      <c r="J19" s="39">
        <f t="shared" si="9"/>
        <v>27.382999999999999</v>
      </c>
      <c r="K19" s="39">
        <f t="shared" si="9"/>
        <v>0</v>
      </c>
      <c r="L19" s="39">
        <f t="shared" si="9"/>
        <v>27.382999999999999</v>
      </c>
      <c r="M19" s="39">
        <f t="shared" si="9"/>
        <v>0</v>
      </c>
      <c r="N19" s="39">
        <f t="shared" si="9"/>
        <v>27.382999999999999</v>
      </c>
      <c r="O19" s="39">
        <f t="shared" si="9"/>
        <v>0</v>
      </c>
      <c r="P19" s="39">
        <f t="shared" si="9"/>
        <v>27.382999999999999</v>
      </c>
      <c r="Q19" s="39">
        <f t="shared" si="9"/>
        <v>0</v>
      </c>
      <c r="R19" s="39">
        <f t="shared" si="9"/>
        <v>27.382999999999999</v>
      </c>
      <c r="S19" s="39">
        <f t="shared" si="9"/>
        <v>0</v>
      </c>
      <c r="T19" s="39">
        <f t="shared" si="9"/>
        <v>27.382999999999999</v>
      </c>
      <c r="U19" s="39">
        <f t="shared" si="9"/>
        <v>0</v>
      </c>
      <c r="V19" s="39">
        <f t="shared" si="9"/>
        <v>27.382999999999999</v>
      </c>
      <c r="W19" s="39">
        <f t="shared" si="9"/>
        <v>0</v>
      </c>
      <c r="X19" s="39">
        <f t="shared" si="9"/>
        <v>27.382999999999999</v>
      </c>
      <c r="Y19" s="39">
        <f t="shared" si="9"/>
        <v>0</v>
      </c>
      <c r="Z19" s="39">
        <f t="shared" si="9"/>
        <v>27.382999999999999</v>
      </c>
      <c r="AA19" s="39">
        <f t="shared" si="9"/>
        <v>0</v>
      </c>
      <c r="AB19" s="39">
        <f t="shared" si="9"/>
        <v>27.382999999999999</v>
      </c>
      <c r="AC19" s="39">
        <f t="shared" si="9"/>
        <v>0</v>
      </c>
      <c r="AD19" s="39">
        <f t="shared" si="9"/>
        <v>27.382999999999999</v>
      </c>
      <c r="AE19" s="31"/>
      <c r="AF19" s="5"/>
    </row>
    <row r="20" spans="1:32" s="2" customFormat="1" ht="18.75" x14ac:dyDescent="0.25">
      <c r="A20" s="7" t="s">
        <v>23</v>
      </c>
      <c r="B20" s="32">
        <f>H20+J20+L20+N20+P20+R20+T20+V20+X20+Z20+AB20+AD20</f>
        <v>0</v>
      </c>
      <c r="C20" s="33">
        <f>H20</f>
        <v>0</v>
      </c>
      <c r="D20" s="33">
        <v>0</v>
      </c>
      <c r="E20" s="33">
        <f>I20+K20+M20+O20+Q20+S20+U20+W20+Y20+AA20+AC20+AE20</f>
        <v>0</v>
      </c>
      <c r="F20" s="32">
        <f>IF(E20,B20,)/100</f>
        <v>0</v>
      </c>
      <c r="G20" s="32">
        <v>0</v>
      </c>
      <c r="H20" s="33">
        <v>0</v>
      </c>
      <c r="I20" s="34"/>
      <c r="J20" s="33">
        <v>0</v>
      </c>
      <c r="K20" s="34"/>
      <c r="L20" s="33">
        <v>0</v>
      </c>
      <c r="M20" s="34"/>
      <c r="N20" s="33">
        <v>0</v>
      </c>
      <c r="O20" s="34"/>
      <c r="P20" s="33">
        <v>0</v>
      </c>
      <c r="Q20" s="34"/>
      <c r="R20" s="33">
        <v>0</v>
      </c>
      <c r="S20" s="34"/>
      <c r="T20" s="33">
        <v>0</v>
      </c>
      <c r="U20" s="34"/>
      <c r="V20" s="33">
        <v>0</v>
      </c>
      <c r="W20" s="34"/>
      <c r="X20" s="33">
        <v>0</v>
      </c>
      <c r="Y20" s="34"/>
      <c r="Z20" s="33">
        <v>0</v>
      </c>
      <c r="AA20" s="34"/>
      <c r="AB20" s="33">
        <v>0</v>
      </c>
      <c r="AC20" s="34"/>
      <c r="AD20" s="33">
        <v>0</v>
      </c>
      <c r="AE20" s="31"/>
      <c r="AF20" s="5"/>
    </row>
    <row r="21" spans="1:32" s="2" customFormat="1" ht="18.75" x14ac:dyDescent="0.25">
      <c r="A21" s="7" t="s">
        <v>22</v>
      </c>
      <c r="B21" s="32">
        <f>H21+J21+L21+N21+P21+R21+T21+V21+X21+Z21+AB21+AD21</f>
        <v>0</v>
      </c>
      <c r="C21" s="33">
        <f t="shared" ref="C21:C23" si="10">H21</f>
        <v>0</v>
      </c>
      <c r="D21" s="33">
        <v>0</v>
      </c>
      <c r="E21" s="33">
        <f t="shared" ref="E21:E23" si="11">I21+K21+M21+O21+Q21+S21+U21+W21+Y21+AA21+AC21+AE21</f>
        <v>0</v>
      </c>
      <c r="F21" s="32">
        <f t="shared" ref="F21:F23" si="12">IF(E21,B21,)/100</f>
        <v>0</v>
      </c>
      <c r="G21" s="32">
        <v>0</v>
      </c>
      <c r="H21" s="33">
        <v>0</v>
      </c>
      <c r="I21" s="34"/>
      <c r="J21" s="33">
        <v>0</v>
      </c>
      <c r="K21" s="34"/>
      <c r="L21" s="33">
        <v>0</v>
      </c>
      <c r="M21" s="34"/>
      <c r="N21" s="33">
        <v>0</v>
      </c>
      <c r="O21" s="34"/>
      <c r="P21" s="33">
        <v>0</v>
      </c>
      <c r="Q21" s="34"/>
      <c r="R21" s="33">
        <v>0</v>
      </c>
      <c r="S21" s="34"/>
      <c r="T21" s="33">
        <v>0</v>
      </c>
      <c r="U21" s="34"/>
      <c r="V21" s="33">
        <v>0</v>
      </c>
      <c r="W21" s="34"/>
      <c r="X21" s="33">
        <v>0</v>
      </c>
      <c r="Y21" s="34"/>
      <c r="Z21" s="33">
        <v>0</v>
      </c>
      <c r="AA21" s="34"/>
      <c r="AB21" s="33">
        <v>0</v>
      </c>
      <c r="AC21" s="34"/>
      <c r="AD21" s="33">
        <v>0</v>
      </c>
      <c r="AE21" s="31"/>
      <c r="AF21" s="5"/>
    </row>
    <row r="22" spans="1:32" s="2" customFormat="1" ht="18.75" x14ac:dyDescent="0.25">
      <c r="A22" s="7" t="s">
        <v>21</v>
      </c>
      <c r="B22" s="32">
        <f t="shared" ref="B22:B23" si="13">H22+J22+L22+N22+P22+R22+T22+V22+X22+Z22+AB22+AD22</f>
        <v>327.09499999999997</v>
      </c>
      <c r="C22" s="33">
        <f>H22</f>
        <v>25.882000000000001</v>
      </c>
      <c r="D22" s="33">
        <v>0</v>
      </c>
      <c r="E22" s="33">
        <f t="shared" si="11"/>
        <v>0</v>
      </c>
      <c r="F22" s="32">
        <f t="shared" si="12"/>
        <v>0</v>
      </c>
      <c r="G22" s="32">
        <v>0</v>
      </c>
      <c r="H22" s="33">
        <v>25.882000000000001</v>
      </c>
      <c r="I22" s="33"/>
      <c r="J22" s="33">
        <v>27.382999999999999</v>
      </c>
      <c r="K22" s="33"/>
      <c r="L22" s="33">
        <v>27.382999999999999</v>
      </c>
      <c r="M22" s="33"/>
      <c r="N22" s="33">
        <v>27.382999999999999</v>
      </c>
      <c r="O22" s="33"/>
      <c r="P22" s="33">
        <v>27.382999999999999</v>
      </c>
      <c r="Q22" s="33"/>
      <c r="R22" s="33">
        <v>27.382999999999999</v>
      </c>
      <c r="S22" s="33"/>
      <c r="T22" s="33">
        <v>27.382999999999999</v>
      </c>
      <c r="U22" s="33"/>
      <c r="V22" s="33">
        <v>27.382999999999999</v>
      </c>
      <c r="W22" s="33"/>
      <c r="X22" s="33">
        <v>27.382999999999999</v>
      </c>
      <c r="Y22" s="33"/>
      <c r="Z22" s="33">
        <v>27.382999999999999</v>
      </c>
      <c r="AA22" s="33"/>
      <c r="AB22" s="33">
        <v>27.382999999999999</v>
      </c>
      <c r="AC22" s="33"/>
      <c r="AD22" s="33">
        <v>27.382999999999999</v>
      </c>
      <c r="AE22" s="31"/>
      <c r="AF22" s="5"/>
    </row>
    <row r="23" spans="1:32" s="2" customFormat="1" ht="18.75" x14ac:dyDescent="0.25">
      <c r="A23" s="7" t="s">
        <v>24</v>
      </c>
      <c r="B23" s="32">
        <f t="shared" si="13"/>
        <v>0</v>
      </c>
      <c r="C23" s="33">
        <f t="shared" si="10"/>
        <v>0</v>
      </c>
      <c r="D23" s="33">
        <v>0</v>
      </c>
      <c r="E23" s="33">
        <f t="shared" si="11"/>
        <v>0</v>
      </c>
      <c r="F23" s="32">
        <f t="shared" si="12"/>
        <v>0</v>
      </c>
      <c r="G23" s="32">
        <v>0</v>
      </c>
      <c r="H23" s="33">
        <v>0</v>
      </c>
      <c r="I23" s="34"/>
      <c r="J23" s="33">
        <v>0</v>
      </c>
      <c r="K23" s="34"/>
      <c r="L23" s="33">
        <v>0</v>
      </c>
      <c r="M23" s="34"/>
      <c r="N23" s="33">
        <v>0</v>
      </c>
      <c r="O23" s="34"/>
      <c r="P23" s="33">
        <v>0</v>
      </c>
      <c r="Q23" s="34"/>
      <c r="R23" s="33">
        <v>0</v>
      </c>
      <c r="S23" s="34"/>
      <c r="T23" s="33">
        <v>0</v>
      </c>
      <c r="U23" s="34"/>
      <c r="V23" s="33">
        <v>0</v>
      </c>
      <c r="W23" s="34"/>
      <c r="X23" s="33">
        <v>0</v>
      </c>
      <c r="Y23" s="34"/>
      <c r="Z23" s="33">
        <v>0</v>
      </c>
      <c r="AA23" s="34"/>
      <c r="AB23" s="33">
        <v>0</v>
      </c>
      <c r="AC23" s="34"/>
      <c r="AD23" s="33">
        <v>0</v>
      </c>
      <c r="AE23" s="31"/>
      <c r="AF23" s="5"/>
    </row>
    <row r="24" spans="1:32" s="2" customFormat="1" ht="206.25" x14ac:dyDescent="0.25">
      <c r="A24" s="45" t="s">
        <v>39</v>
      </c>
      <c r="B24" s="35">
        <f>B25</f>
        <v>0</v>
      </c>
      <c r="C24" s="35">
        <f t="shared" ref="C24:AE24" si="14">C25</f>
        <v>0</v>
      </c>
      <c r="D24" s="35">
        <f t="shared" si="14"/>
        <v>0</v>
      </c>
      <c r="E24" s="35">
        <f t="shared" si="14"/>
        <v>0</v>
      </c>
      <c r="F24" s="35">
        <v>0</v>
      </c>
      <c r="G24" s="35">
        <v>0</v>
      </c>
      <c r="H24" s="35">
        <f t="shared" si="14"/>
        <v>0</v>
      </c>
      <c r="I24" s="35">
        <f t="shared" si="14"/>
        <v>0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5">
        <f t="shared" si="14"/>
        <v>0</v>
      </c>
      <c r="Q24" s="35">
        <f t="shared" si="14"/>
        <v>0</v>
      </c>
      <c r="R24" s="35">
        <f t="shared" si="14"/>
        <v>0</v>
      </c>
      <c r="S24" s="35">
        <f t="shared" si="14"/>
        <v>0</v>
      </c>
      <c r="T24" s="35">
        <f t="shared" si="14"/>
        <v>0</v>
      </c>
      <c r="U24" s="35">
        <f t="shared" si="14"/>
        <v>0</v>
      </c>
      <c r="V24" s="35">
        <f t="shared" si="14"/>
        <v>0</v>
      </c>
      <c r="W24" s="35">
        <f t="shared" si="14"/>
        <v>0</v>
      </c>
      <c r="X24" s="35">
        <f t="shared" si="14"/>
        <v>0</v>
      </c>
      <c r="Y24" s="35">
        <f t="shared" si="14"/>
        <v>0</v>
      </c>
      <c r="Z24" s="35">
        <f t="shared" si="14"/>
        <v>0</v>
      </c>
      <c r="AA24" s="35">
        <f t="shared" si="14"/>
        <v>0</v>
      </c>
      <c r="AB24" s="35">
        <f t="shared" si="14"/>
        <v>0</v>
      </c>
      <c r="AC24" s="35">
        <f t="shared" si="14"/>
        <v>0</v>
      </c>
      <c r="AD24" s="35">
        <f t="shared" si="14"/>
        <v>0</v>
      </c>
      <c r="AE24" s="35">
        <f t="shared" si="14"/>
        <v>0</v>
      </c>
      <c r="AF24" s="35"/>
    </row>
    <row r="25" spans="1:32" s="2" customFormat="1" ht="18.75" x14ac:dyDescent="0.25">
      <c r="A25" s="6" t="s">
        <v>30</v>
      </c>
      <c r="B25" s="39">
        <f>B26+B27+B28+B29</f>
        <v>0</v>
      </c>
      <c r="C25" s="39">
        <f>C26+C27+C28+C29</f>
        <v>0</v>
      </c>
      <c r="D25" s="39">
        <v>0</v>
      </c>
      <c r="E25" s="39">
        <f>E26+E27+E28+E29</f>
        <v>0</v>
      </c>
      <c r="F25" s="39">
        <v>0</v>
      </c>
      <c r="G25" s="39">
        <v>0</v>
      </c>
      <c r="H25" s="39">
        <f t="shared" ref="H25:AD25" si="15">H26+H27+H28+H29</f>
        <v>0</v>
      </c>
      <c r="I25" s="39">
        <f t="shared" si="15"/>
        <v>0</v>
      </c>
      <c r="J25" s="39">
        <f t="shared" si="15"/>
        <v>0</v>
      </c>
      <c r="K25" s="39">
        <f t="shared" si="15"/>
        <v>0</v>
      </c>
      <c r="L25" s="39">
        <f t="shared" si="15"/>
        <v>0</v>
      </c>
      <c r="M25" s="39">
        <f t="shared" si="15"/>
        <v>0</v>
      </c>
      <c r="N25" s="39">
        <f t="shared" si="15"/>
        <v>0</v>
      </c>
      <c r="O25" s="39">
        <f t="shared" si="15"/>
        <v>0</v>
      </c>
      <c r="P25" s="39">
        <f t="shared" si="15"/>
        <v>0</v>
      </c>
      <c r="Q25" s="39">
        <f t="shared" si="15"/>
        <v>0</v>
      </c>
      <c r="R25" s="39">
        <f t="shared" si="15"/>
        <v>0</v>
      </c>
      <c r="S25" s="39">
        <f t="shared" si="15"/>
        <v>0</v>
      </c>
      <c r="T25" s="39">
        <f t="shared" si="15"/>
        <v>0</v>
      </c>
      <c r="U25" s="39">
        <f t="shared" si="15"/>
        <v>0</v>
      </c>
      <c r="V25" s="39">
        <f t="shared" si="15"/>
        <v>0</v>
      </c>
      <c r="W25" s="39">
        <f t="shared" si="15"/>
        <v>0</v>
      </c>
      <c r="X25" s="39">
        <f t="shared" si="15"/>
        <v>0</v>
      </c>
      <c r="Y25" s="39">
        <f t="shared" si="15"/>
        <v>0</v>
      </c>
      <c r="Z25" s="39">
        <f t="shared" si="15"/>
        <v>0</v>
      </c>
      <c r="AA25" s="39">
        <f t="shared" si="15"/>
        <v>0</v>
      </c>
      <c r="AB25" s="39">
        <f t="shared" si="15"/>
        <v>0</v>
      </c>
      <c r="AC25" s="39">
        <f t="shared" si="15"/>
        <v>0</v>
      </c>
      <c r="AD25" s="39">
        <f t="shared" si="15"/>
        <v>0</v>
      </c>
      <c r="AE25" s="31"/>
      <c r="AF25" s="5"/>
    </row>
    <row r="26" spans="1:32" s="2" customFormat="1" ht="18.75" x14ac:dyDescent="0.25">
      <c r="A26" s="7" t="s">
        <v>23</v>
      </c>
      <c r="B26" s="32">
        <f>H26+J26+L26+N26+P26+R26+T26+V26+X26+Z26+AB26+AD26</f>
        <v>0</v>
      </c>
      <c r="C26" s="33">
        <f>H26</f>
        <v>0</v>
      </c>
      <c r="D26" s="33">
        <v>0</v>
      </c>
      <c r="E26" s="33">
        <f>I26+K26+M26+O26+Q26+S26+U26+W26+Y26+AA26+AC26+AE26</f>
        <v>0</v>
      </c>
      <c r="F26" s="32">
        <f>IF(E26,B26,)/100</f>
        <v>0</v>
      </c>
      <c r="G26" s="32">
        <v>0</v>
      </c>
      <c r="H26" s="33">
        <v>0</v>
      </c>
      <c r="I26" s="34"/>
      <c r="J26" s="33">
        <v>0</v>
      </c>
      <c r="K26" s="34"/>
      <c r="L26" s="33">
        <v>0</v>
      </c>
      <c r="M26" s="34"/>
      <c r="N26" s="33">
        <v>0</v>
      </c>
      <c r="O26" s="34"/>
      <c r="P26" s="33">
        <v>0</v>
      </c>
      <c r="Q26" s="34"/>
      <c r="R26" s="33">
        <v>0</v>
      </c>
      <c r="S26" s="34"/>
      <c r="T26" s="33">
        <v>0</v>
      </c>
      <c r="U26" s="34"/>
      <c r="V26" s="33">
        <v>0</v>
      </c>
      <c r="W26" s="34"/>
      <c r="X26" s="33">
        <v>0</v>
      </c>
      <c r="Y26" s="34"/>
      <c r="Z26" s="33">
        <v>0</v>
      </c>
      <c r="AA26" s="34"/>
      <c r="AB26" s="33">
        <v>0</v>
      </c>
      <c r="AC26" s="34"/>
      <c r="AD26" s="33">
        <v>0</v>
      </c>
      <c r="AE26" s="31"/>
      <c r="AF26" s="5"/>
    </row>
    <row r="27" spans="1:32" s="2" customFormat="1" ht="18.75" x14ac:dyDescent="0.25">
      <c r="A27" s="7" t="s">
        <v>22</v>
      </c>
      <c r="B27" s="32">
        <f>H27+J27+L27+N27+P27+R27+T27+V27+X27+Z27+AB27+AD27</f>
        <v>0</v>
      </c>
      <c r="C27" s="33">
        <f t="shared" ref="C27:C29" si="16">H27</f>
        <v>0</v>
      </c>
      <c r="D27" s="33">
        <v>0</v>
      </c>
      <c r="E27" s="33">
        <f t="shared" ref="E27:E29" si="17">I27+K27+M27+O27+Q27+S27+U27+W27+Y27+AA27+AC27+AE27</f>
        <v>0</v>
      </c>
      <c r="F27" s="32">
        <f t="shared" ref="F27:F29" si="18">IF(E27,B27,)/100</f>
        <v>0</v>
      </c>
      <c r="G27" s="32">
        <v>0</v>
      </c>
      <c r="H27" s="33">
        <v>0</v>
      </c>
      <c r="I27" s="34"/>
      <c r="J27" s="33">
        <v>0</v>
      </c>
      <c r="K27" s="34"/>
      <c r="L27" s="33">
        <v>0</v>
      </c>
      <c r="M27" s="34"/>
      <c r="N27" s="33">
        <v>0</v>
      </c>
      <c r="O27" s="34"/>
      <c r="P27" s="33">
        <v>0</v>
      </c>
      <c r="Q27" s="34"/>
      <c r="R27" s="33">
        <v>0</v>
      </c>
      <c r="S27" s="34"/>
      <c r="T27" s="33">
        <v>0</v>
      </c>
      <c r="U27" s="34"/>
      <c r="V27" s="33">
        <v>0</v>
      </c>
      <c r="W27" s="34"/>
      <c r="X27" s="33">
        <v>0</v>
      </c>
      <c r="Y27" s="34"/>
      <c r="Z27" s="33">
        <v>0</v>
      </c>
      <c r="AA27" s="34"/>
      <c r="AB27" s="33">
        <v>0</v>
      </c>
      <c r="AC27" s="34"/>
      <c r="AD27" s="33">
        <v>0</v>
      </c>
      <c r="AE27" s="31"/>
      <c r="AF27" s="5"/>
    </row>
    <row r="28" spans="1:32" s="2" customFormat="1" ht="18.75" x14ac:dyDescent="0.25">
      <c r="A28" s="7" t="s">
        <v>21</v>
      </c>
      <c r="B28" s="32">
        <f t="shared" ref="B28:B29" si="19">H28+J28+L28+N28+P28+R28+T28+V28+X28+Z28+AB28+AD28</f>
        <v>0</v>
      </c>
      <c r="C28" s="33">
        <f t="shared" si="16"/>
        <v>0</v>
      </c>
      <c r="D28" s="33">
        <v>0</v>
      </c>
      <c r="E28" s="33">
        <f t="shared" si="17"/>
        <v>0</v>
      </c>
      <c r="F28" s="32">
        <f t="shared" si="18"/>
        <v>0</v>
      </c>
      <c r="G28" s="32">
        <v>0</v>
      </c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  <c r="AE28" s="31"/>
      <c r="AF28" s="5"/>
    </row>
    <row r="29" spans="1:32" s="2" customFormat="1" ht="18.75" x14ac:dyDescent="0.25">
      <c r="A29" s="7" t="s">
        <v>24</v>
      </c>
      <c r="B29" s="32">
        <f t="shared" si="19"/>
        <v>0</v>
      </c>
      <c r="C29" s="33">
        <f t="shared" si="16"/>
        <v>0</v>
      </c>
      <c r="D29" s="33">
        <v>0</v>
      </c>
      <c r="E29" s="33">
        <f t="shared" si="17"/>
        <v>0</v>
      </c>
      <c r="F29" s="32">
        <f t="shared" si="18"/>
        <v>0</v>
      </c>
      <c r="G29" s="32">
        <v>0</v>
      </c>
      <c r="H29" s="33">
        <v>0</v>
      </c>
      <c r="I29" s="34"/>
      <c r="J29" s="33">
        <v>0</v>
      </c>
      <c r="K29" s="34"/>
      <c r="L29" s="33">
        <v>0</v>
      </c>
      <c r="M29" s="34"/>
      <c r="N29" s="33">
        <v>0</v>
      </c>
      <c r="O29" s="34"/>
      <c r="P29" s="33">
        <v>0</v>
      </c>
      <c r="Q29" s="34"/>
      <c r="R29" s="33">
        <v>0</v>
      </c>
      <c r="S29" s="34"/>
      <c r="T29" s="33">
        <v>0</v>
      </c>
      <c r="U29" s="34"/>
      <c r="V29" s="33">
        <v>0</v>
      </c>
      <c r="W29" s="34"/>
      <c r="X29" s="33">
        <v>0</v>
      </c>
      <c r="Y29" s="34"/>
      <c r="Z29" s="33">
        <v>0</v>
      </c>
      <c r="AA29" s="34"/>
      <c r="AB29" s="33">
        <v>0</v>
      </c>
      <c r="AC29" s="34"/>
      <c r="AD29" s="33">
        <v>0</v>
      </c>
      <c r="AE29" s="31"/>
      <c r="AF29" s="5"/>
    </row>
    <row r="30" spans="1:32" s="2" customFormat="1" ht="40.5" customHeight="1" x14ac:dyDescent="0.25">
      <c r="A30" s="48" t="s">
        <v>40</v>
      </c>
      <c r="B30" s="36">
        <f>B32+B38+B44</f>
        <v>3487.7970000000005</v>
      </c>
      <c r="C30" s="36">
        <f>C32+C38+C44</f>
        <v>643.53399999999999</v>
      </c>
      <c r="D30" s="36">
        <f t="shared" ref="D30:AD30" si="20">D32+D38+D44</f>
        <v>0</v>
      </c>
      <c r="E30" s="36">
        <f t="shared" si="20"/>
        <v>0</v>
      </c>
      <c r="F30" s="36">
        <f t="shared" si="20"/>
        <v>0</v>
      </c>
      <c r="G30" s="36">
        <f t="shared" si="20"/>
        <v>0</v>
      </c>
      <c r="H30" s="36">
        <f t="shared" si="20"/>
        <v>643.53399999999999</v>
      </c>
      <c r="I30" s="36">
        <f t="shared" si="20"/>
        <v>0</v>
      </c>
      <c r="J30" s="36">
        <f t="shared" si="20"/>
        <v>288.245</v>
      </c>
      <c r="K30" s="36">
        <f t="shared" si="20"/>
        <v>0</v>
      </c>
      <c r="L30" s="36">
        <f t="shared" si="20"/>
        <v>135.79499999999999</v>
      </c>
      <c r="M30" s="36">
        <f t="shared" si="20"/>
        <v>0</v>
      </c>
      <c r="N30" s="36">
        <f t="shared" si="20"/>
        <v>294.875</v>
      </c>
      <c r="O30" s="36">
        <f t="shared" si="20"/>
        <v>0</v>
      </c>
      <c r="P30" s="36">
        <f t="shared" si="20"/>
        <v>390.62299999999999</v>
      </c>
      <c r="Q30" s="36">
        <f t="shared" si="20"/>
        <v>0</v>
      </c>
      <c r="R30" s="36">
        <f t="shared" si="20"/>
        <v>282.79500000000002</v>
      </c>
      <c r="S30" s="36">
        <f t="shared" si="20"/>
        <v>0</v>
      </c>
      <c r="T30" s="36">
        <f t="shared" si="20"/>
        <v>446.23200000000003</v>
      </c>
      <c r="U30" s="36">
        <f t="shared" si="20"/>
        <v>0</v>
      </c>
      <c r="V30" s="36">
        <f t="shared" si="20"/>
        <v>125.92400000000001</v>
      </c>
      <c r="W30" s="36">
        <f t="shared" si="20"/>
        <v>0</v>
      </c>
      <c r="X30" s="36">
        <f t="shared" si="20"/>
        <v>116.036</v>
      </c>
      <c r="Y30" s="36">
        <f t="shared" si="20"/>
        <v>0</v>
      </c>
      <c r="Z30" s="36">
        <f t="shared" si="20"/>
        <v>272.471</v>
      </c>
      <c r="AA30" s="36">
        <f t="shared" si="20"/>
        <v>0</v>
      </c>
      <c r="AB30" s="36">
        <f t="shared" si="20"/>
        <v>133.87299999999999</v>
      </c>
      <c r="AC30" s="36">
        <f t="shared" si="20"/>
        <v>0</v>
      </c>
      <c r="AD30" s="36">
        <f t="shared" si="20"/>
        <v>357.39400000000001</v>
      </c>
      <c r="AE30" s="36">
        <f>AE32+AE38+AE44</f>
        <v>0</v>
      </c>
      <c r="AF30" s="36"/>
    </row>
    <row r="31" spans="1:32" s="2" customFormat="1" ht="18.75" x14ac:dyDescent="0.25">
      <c r="A31" s="7" t="s">
        <v>20</v>
      </c>
      <c r="B31" s="32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1"/>
      <c r="AF31" s="5"/>
    </row>
    <row r="32" spans="1:32" s="2" customFormat="1" ht="56.25" x14ac:dyDescent="0.25">
      <c r="A32" s="45" t="s">
        <v>41</v>
      </c>
      <c r="B32" s="35">
        <f>B33</f>
        <v>0</v>
      </c>
      <c r="C32" s="35">
        <f t="shared" ref="C32:AE32" si="21">C33</f>
        <v>0</v>
      </c>
      <c r="D32" s="35">
        <f>D33</f>
        <v>0</v>
      </c>
      <c r="E32" s="35">
        <f t="shared" si="21"/>
        <v>0</v>
      </c>
      <c r="F32" s="35">
        <v>0</v>
      </c>
      <c r="G32" s="35">
        <v>0</v>
      </c>
      <c r="H32" s="35">
        <f t="shared" si="21"/>
        <v>0</v>
      </c>
      <c r="I32" s="35">
        <f t="shared" si="21"/>
        <v>0</v>
      </c>
      <c r="J32" s="35">
        <f t="shared" si="21"/>
        <v>0</v>
      </c>
      <c r="K32" s="35">
        <f t="shared" si="21"/>
        <v>0</v>
      </c>
      <c r="L32" s="35">
        <f t="shared" si="21"/>
        <v>0</v>
      </c>
      <c r="M32" s="35">
        <f t="shared" si="21"/>
        <v>0</v>
      </c>
      <c r="N32" s="35">
        <f t="shared" si="21"/>
        <v>0</v>
      </c>
      <c r="O32" s="35">
        <f t="shared" si="21"/>
        <v>0</v>
      </c>
      <c r="P32" s="35">
        <f t="shared" si="21"/>
        <v>0</v>
      </c>
      <c r="Q32" s="35">
        <f t="shared" si="21"/>
        <v>0</v>
      </c>
      <c r="R32" s="35">
        <f t="shared" si="21"/>
        <v>0</v>
      </c>
      <c r="S32" s="35">
        <f t="shared" si="21"/>
        <v>0</v>
      </c>
      <c r="T32" s="35">
        <f t="shared" si="21"/>
        <v>0</v>
      </c>
      <c r="U32" s="35">
        <f t="shared" si="21"/>
        <v>0</v>
      </c>
      <c r="V32" s="35">
        <f t="shared" si="21"/>
        <v>0</v>
      </c>
      <c r="W32" s="35">
        <f t="shared" si="21"/>
        <v>0</v>
      </c>
      <c r="X32" s="35">
        <f t="shared" si="21"/>
        <v>0</v>
      </c>
      <c r="Y32" s="35">
        <f t="shared" si="21"/>
        <v>0</v>
      </c>
      <c r="Z32" s="35">
        <f t="shared" si="21"/>
        <v>0</v>
      </c>
      <c r="AA32" s="35">
        <f t="shared" si="21"/>
        <v>0</v>
      </c>
      <c r="AB32" s="35">
        <f t="shared" si="21"/>
        <v>0</v>
      </c>
      <c r="AC32" s="35">
        <f t="shared" si="21"/>
        <v>0</v>
      </c>
      <c r="AD32" s="35">
        <f t="shared" si="21"/>
        <v>0</v>
      </c>
      <c r="AE32" s="35">
        <f t="shared" si="21"/>
        <v>0</v>
      </c>
      <c r="AF32" s="35"/>
    </row>
    <row r="33" spans="1:32" s="2" customFormat="1" ht="18.75" x14ac:dyDescent="0.25">
      <c r="A33" s="6" t="s">
        <v>30</v>
      </c>
      <c r="B33" s="39">
        <f>B34+B35+B36+B37</f>
        <v>0</v>
      </c>
      <c r="C33" s="39">
        <f t="shared" ref="C33:E33" si="22">C34+C35+C36+C37</f>
        <v>0</v>
      </c>
      <c r="D33" s="39">
        <f t="shared" si="22"/>
        <v>0</v>
      </c>
      <c r="E33" s="39">
        <f t="shared" si="22"/>
        <v>0</v>
      </c>
      <c r="F33" s="39">
        <v>0</v>
      </c>
      <c r="G33" s="39">
        <v>0</v>
      </c>
      <c r="H33" s="39">
        <f>H34+H35+H36+H37</f>
        <v>0</v>
      </c>
      <c r="I33" s="39">
        <f t="shared" ref="I33:AD33" si="23">I34+I35+I36+I37</f>
        <v>0</v>
      </c>
      <c r="J33" s="39">
        <f t="shared" si="23"/>
        <v>0</v>
      </c>
      <c r="K33" s="39">
        <f t="shared" si="23"/>
        <v>0</v>
      </c>
      <c r="L33" s="39">
        <f t="shared" si="23"/>
        <v>0</v>
      </c>
      <c r="M33" s="39">
        <f t="shared" si="23"/>
        <v>0</v>
      </c>
      <c r="N33" s="39">
        <f t="shared" si="23"/>
        <v>0</v>
      </c>
      <c r="O33" s="39">
        <f t="shared" si="23"/>
        <v>0</v>
      </c>
      <c r="P33" s="39">
        <f t="shared" si="23"/>
        <v>0</v>
      </c>
      <c r="Q33" s="39">
        <f t="shared" si="23"/>
        <v>0</v>
      </c>
      <c r="R33" s="39">
        <f t="shared" si="23"/>
        <v>0</v>
      </c>
      <c r="S33" s="39">
        <f t="shared" si="23"/>
        <v>0</v>
      </c>
      <c r="T33" s="39">
        <f t="shared" si="23"/>
        <v>0</v>
      </c>
      <c r="U33" s="39">
        <f t="shared" si="23"/>
        <v>0</v>
      </c>
      <c r="V33" s="39">
        <f t="shared" si="23"/>
        <v>0</v>
      </c>
      <c r="W33" s="39">
        <f t="shared" si="23"/>
        <v>0</v>
      </c>
      <c r="X33" s="39">
        <f t="shared" si="23"/>
        <v>0</v>
      </c>
      <c r="Y33" s="39">
        <f t="shared" si="23"/>
        <v>0</v>
      </c>
      <c r="Z33" s="39">
        <f t="shared" si="23"/>
        <v>0</v>
      </c>
      <c r="AA33" s="39">
        <f t="shared" si="23"/>
        <v>0</v>
      </c>
      <c r="AB33" s="39">
        <f t="shared" si="23"/>
        <v>0</v>
      </c>
      <c r="AC33" s="39">
        <f t="shared" si="23"/>
        <v>0</v>
      </c>
      <c r="AD33" s="39">
        <f t="shared" si="23"/>
        <v>0</v>
      </c>
      <c r="AE33" s="31"/>
      <c r="AF33" s="5"/>
    </row>
    <row r="34" spans="1:32" s="2" customFormat="1" ht="18.75" x14ac:dyDescent="0.25">
      <c r="A34" s="7" t="s">
        <v>23</v>
      </c>
      <c r="B34" s="32">
        <f>H34+J34+L34+N34+P34+R34+T34+V34+X34+Z34+AB34+AD34</f>
        <v>0</v>
      </c>
      <c r="C34" s="33">
        <f>H34</f>
        <v>0</v>
      </c>
      <c r="D34" s="33">
        <v>0</v>
      </c>
      <c r="E34" s="33">
        <f>I34+K34+M34+O34+Q34+S34+U34+W34+Y34+AA34+AC34+AE34</f>
        <v>0</v>
      </c>
      <c r="F34" s="32">
        <v>0</v>
      </c>
      <c r="G34" s="32">
        <v>0</v>
      </c>
      <c r="H34" s="33">
        <v>0</v>
      </c>
      <c r="I34" s="34"/>
      <c r="J34" s="33">
        <v>0</v>
      </c>
      <c r="K34" s="34"/>
      <c r="L34" s="33">
        <v>0</v>
      </c>
      <c r="M34" s="34"/>
      <c r="N34" s="33">
        <v>0</v>
      </c>
      <c r="O34" s="34"/>
      <c r="P34" s="33">
        <v>0</v>
      </c>
      <c r="Q34" s="34"/>
      <c r="R34" s="33">
        <v>0</v>
      </c>
      <c r="S34" s="34"/>
      <c r="T34" s="33">
        <v>0</v>
      </c>
      <c r="U34" s="34"/>
      <c r="V34" s="33">
        <v>0</v>
      </c>
      <c r="W34" s="34"/>
      <c r="X34" s="33">
        <v>0</v>
      </c>
      <c r="Y34" s="34"/>
      <c r="Z34" s="33">
        <v>0</v>
      </c>
      <c r="AA34" s="34"/>
      <c r="AB34" s="33">
        <v>0</v>
      </c>
      <c r="AC34" s="34"/>
      <c r="AD34" s="33">
        <v>0</v>
      </c>
      <c r="AE34" s="31"/>
      <c r="AF34" s="5"/>
    </row>
    <row r="35" spans="1:32" s="2" customFormat="1" ht="18.75" x14ac:dyDescent="0.25">
      <c r="A35" s="7" t="s">
        <v>22</v>
      </c>
      <c r="B35" s="32">
        <f>H35+J35+L35+N35+P35+R35+T35+V35+X35+Z35+AB35+AD35</f>
        <v>0</v>
      </c>
      <c r="C35" s="33">
        <f t="shared" ref="C35:C37" si="24">H35</f>
        <v>0</v>
      </c>
      <c r="D35" s="33">
        <v>0</v>
      </c>
      <c r="E35" s="33">
        <f t="shared" ref="E35:E37" si="25">I35+K35+M35+O35+Q35+S35+U35+W35+Y35+AA35+AC35+AE35</f>
        <v>0</v>
      </c>
      <c r="F35" s="32">
        <v>0</v>
      </c>
      <c r="G35" s="32">
        <v>0</v>
      </c>
      <c r="H35" s="33">
        <v>0</v>
      </c>
      <c r="I35" s="34"/>
      <c r="J35" s="33">
        <v>0</v>
      </c>
      <c r="K35" s="34"/>
      <c r="L35" s="33">
        <v>0</v>
      </c>
      <c r="M35" s="34"/>
      <c r="N35" s="33">
        <v>0</v>
      </c>
      <c r="O35" s="34"/>
      <c r="P35" s="33">
        <v>0</v>
      </c>
      <c r="Q35" s="34"/>
      <c r="R35" s="33">
        <v>0</v>
      </c>
      <c r="S35" s="34"/>
      <c r="T35" s="33">
        <v>0</v>
      </c>
      <c r="U35" s="34"/>
      <c r="V35" s="33">
        <v>0</v>
      </c>
      <c r="W35" s="34"/>
      <c r="X35" s="33">
        <v>0</v>
      </c>
      <c r="Y35" s="34"/>
      <c r="Z35" s="33">
        <v>0</v>
      </c>
      <c r="AA35" s="34"/>
      <c r="AB35" s="33">
        <v>0</v>
      </c>
      <c r="AC35" s="34"/>
      <c r="AD35" s="33">
        <v>0</v>
      </c>
      <c r="AE35" s="31"/>
      <c r="AF35" s="5"/>
    </row>
    <row r="36" spans="1:32" s="2" customFormat="1" ht="18.75" x14ac:dyDescent="0.25">
      <c r="A36" s="7" t="s">
        <v>21</v>
      </c>
      <c r="B36" s="32">
        <f t="shared" ref="B36:B37" si="26">H36+J36+L36+N36+P36+R36+T36+V36+X36+Z36+AB36+AD36</f>
        <v>0</v>
      </c>
      <c r="C36" s="33">
        <f t="shared" si="24"/>
        <v>0</v>
      </c>
      <c r="D36" s="33">
        <v>0</v>
      </c>
      <c r="E36" s="33">
        <f t="shared" si="25"/>
        <v>0</v>
      </c>
      <c r="F36" s="32">
        <v>0</v>
      </c>
      <c r="G36" s="32">
        <v>0</v>
      </c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  <c r="AE36" s="31"/>
      <c r="AF36" s="5"/>
    </row>
    <row r="37" spans="1:32" s="2" customFormat="1" ht="18.75" x14ac:dyDescent="0.25">
      <c r="A37" s="7" t="s">
        <v>24</v>
      </c>
      <c r="B37" s="32">
        <f t="shared" si="26"/>
        <v>0</v>
      </c>
      <c r="C37" s="33">
        <f t="shared" si="24"/>
        <v>0</v>
      </c>
      <c r="D37" s="33">
        <v>0</v>
      </c>
      <c r="E37" s="33">
        <f t="shared" si="25"/>
        <v>0</v>
      </c>
      <c r="F37" s="32">
        <v>0</v>
      </c>
      <c r="G37" s="32">
        <v>0</v>
      </c>
      <c r="H37" s="33">
        <v>0</v>
      </c>
      <c r="I37" s="34"/>
      <c r="J37" s="33">
        <v>0</v>
      </c>
      <c r="K37" s="34"/>
      <c r="L37" s="33">
        <v>0</v>
      </c>
      <c r="M37" s="34"/>
      <c r="N37" s="33">
        <v>0</v>
      </c>
      <c r="O37" s="34"/>
      <c r="P37" s="33">
        <v>0</v>
      </c>
      <c r="Q37" s="34"/>
      <c r="R37" s="33">
        <v>0</v>
      </c>
      <c r="S37" s="34"/>
      <c r="T37" s="33">
        <v>0</v>
      </c>
      <c r="U37" s="34"/>
      <c r="V37" s="33">
        <v>0</v>
      </c>
      <c r="W37" s="34"/>
      <c r="X37" s="33">
        <v>0</v>
      </c>
      <c r="Y37" s="34"/>
      <c r="Z37" s="33">
        <v>0</v>
      </c>
      <c r="AA37" s="34"/>
      <c r="AB37" s="33">
        <v>0</v>
      </c>
      <c r="AC37" s="34"/>
      <c r="AD37" s="33">
        <v>0</v>
      </c>
      <c r="AE37" s="31"/>
      <c r="AF37" s="5"/>
    </row>
    <row r="38" spans="1:32" s="2" customFormat="1" ht="56.25" x14ac:dyDescent="0.25">
      <c r="A38" s="45" t="s">
        <v>42</v>
      </c>
      <c r="B38" s="35">
        <f>B39</f>
        <v>3487.7970000000005</v>
      </c>
      <c r="C38" s="35">
        <f t="shared" ref="C38:AE38" si="27">C39</f>
        <v>643.53399999999999</v>
      </c>
      <c r="D38" s="35">
        <f>D39</f>
        <v>0</v>
      </c>
      <c r="E38" s="35">
        <f t="shared" si="27"/>
        <v>0</v>
      </c>
      <c r="F38" s="35">
        <v>0</v>
      </c>
      <c r="G38" s="35">
        <v>0</v>
      </c>
      <c r="H38" s="35">
        <f t="shared" si="27"/>
        <v>643.53399999999999</v>
      </c>
      <c r="I38" s="35">
        <f t="shared" si="27"/>
        <v>0</v>
      </c>
      <c r="J38" s="35">
        <f t="shared" si="27"/>
        <v>288.245</v>
      </c>
      <c r="K38" s="35">
        <f t="shared" si="27"/>
        <v>0</v>
      </c>
      <c r="L38" s="35">
        <f t="shared" si="27"/>
        <v>135.79499999999999</v>
      </c>
      <c r="M38" s="35">
        <f t="shared" si="27"/>
        <v>0</v>
      </c>
      <c r="N38" s="35">
        <f t="shared" si="27"/>
        <v>294.875</v>
      </c>
      <c r="O38" s="35">
        <f t="shared" si="27"/>
        <v>0</v>
      </c>
      <c r="P38" s="35">
        <f t="shared" si="27"/>
        <v>390.62299999999999</v>
      </c>
      <c r="Q38" s="35">
        <f t="shared" si="27"/>
        <v>0</v>
      </c>
      <c r="R38" s="35">
        <f t="shared" si="27"/>
        <v>282.79500000000002</v>
      </c>
      <c r="S38" s="35">
        <f t="shared" si="27"/>
        <v>0</v>
      </c>
      <c r="T38" s="35">
        <f t="shared" si="27"/>
        <v>446.23200000000003</v>
      </c>
      <c r="U38" s="35">
        <f t="shared" si="27"/>
        <v>0</v>
      </c>
      <c r="V38" s="35">
        <f t="shared" si="27"/>
        <v>125.92400000000001</v>
      </c>
      <c r="W38" s="35">
        <f t="shared" si="27"/>
        <v>0</v>
      </c>
      <c r="X38" s="35">
        <f t="shared" si="27"/>
        <v>116.036</v>
      </c>
      <c r="Y38" s="35">
        <f t="shared" si="27"/>
        <v>0</v>
      </c>
      <c r="Z38" s="35">
        <f t="shared" si="27"/>
        <v>272.471</v>
      </c>
      <c r="AA38" s="35">
        <f t="shared" si="27"/>
        <v>0</v>
      </c>
      <c r="AB38" s="35">
        <f t="shared" si="27"/>
        <v>133.87299999999999</v>
      </c>
      <c r="AC38" s="35">
        <f t="shared" si="27"/>
        <v>0</v>
      </c>
      <c r="AD38" s="35">
        <f t="shared" si="27"/>
        <v>357.39400000000001</v>
      </c>
      <c r="AE38" s="35">
        <f t="shared" si="27"/>
        <v>0</v>
      </c>
      <c r="AF38" s="35"/>
    </row>
    <row r="39" spans="1:32" s="2" customFormat="1" ht="18.75" x14ac:dyDescent="0.25">
      <c r="A39" s="6" t="s">
        <v>30</v>
      </c>
      <c r="B39" s="39">
        <f>B40+B41+B42+B43</f>
        <v>3487.7970000000005</v>
      </c>
      <c r="C39" s="39">
        <f t="shared" ref="C39:E39" si="28">C40+C41+C42+C43</f>
        <v>643.53399999999999</v>
      </c>
      <c r="D39" s="39">
        <f t="shared" si="28"/>
        <v>0</v>
      </c>
      <c r="E39" s="39">
        <f t="shared" si="28"/>
        <v>0</v>
      </c>
      <c r="F39" s="39">
        <v>0</v>
      </c>
      <c r="G39" s="39">
        <v>0</v>
      </c>
      <c r="H39" s="39">
        <f>H40+H41+H42+H43</f>
        <v>643.53399999999999</v>
      </c>
      <c r="I39" s="39">
        <f t="shared" ref="I39:AD39" si="29">I40+I41+I42+I43</f>
        <v>0</v>
      </c>
      <c r="J39" s="39">
        <f t="shared" si="29"/>
        <v>288.245</v>
      </c>
      <c r="K39" s="39">
        <f t="shared" si="29"/>
        <v>0</v>
      </c>
      <c r="L39" s="39">
        <f t="shared" si="29"/>
        <v>135.79499999999999</v>
      </c>
      <c r="M39" s="39">
        <f t="shared" si="29"/>
        <v>0</v>
      </c>
      <c r="N39" s="39">
        <f t="shared" si="29"/>
        <v>294.875</v>
      </c>
      <c r="O39" s="39">
        <f t="shared" si="29"/>
        <v>0</v>
      </c>
      <c r="P39" s="39">
        <f t="shared" si="29"/>
        <v>390.62299999999999</v>
      </c>
      <c r="Q39" s="39">
        <f t="shared" si="29"/>
        <v>0</v>
      </c>
      <c r="R39" s="39">
        <f t="shared" si="29"/>
        <v>282.79500000000002</v>
      </c>
      <c r="S39" s="39">
        <f t="shared" si="29"/>
        <v>0</v>
      </c>
      <c r="T39" s="39">
        <f t="shared" si="29"/>
        <v>446.23200000000003</v>
      </c>
      <c r="U39" s="39">
        <f t="shared" si="29"/>
        <v>0</v>
      </c>
      <c r="V39" s="39">
        <f t="shared" si="29"/>
        <v>125.92400000000001</v>
      </c>
      <c r="W39" s="39">
        <f t="shared" si="29"/>
        <v>0</v>
      </c>
      <c r="X39" s="39">
        <f t="shared" si="29"/>
        <v>116.036</v>
      </c>
      <c r="Y39" s="39">
        <f t="shared" si="29"/>
        <v>0</v>
      </c>
      <c r="Z39" s="39">
        <f t="shared" si="29"/>
        <v>272.471</v>
      </c>
      <c r="AA39" s="39">
        <f t="shared" si="29"/>
        <v>0</v>
      </c>
      <c r="AB39" s="39">
        <f t="shared" si="29"/>
        <v>133.87299999999999</v>
      </c>
      <c r="AC39" s="39">
        <f t="shared" si="29"/>
        <v>0</v>
      </c>
      <c r="AD39" s="39">
        <f t="shared" si="29"/>
        <v>357.39400000000001</v>
      </c>
      <c r="AE39" s="31"/>
      <c r="AF39" s="5"/>
    </row>
    <row r="40" spans="1:32" s="2" customFormat="1" ht="18.75" x14ac:dyDescent="0.25">
      <c r="A40" s="7" t="s">
        <v>23</v>
      </c>
      <c r="B40" s="32">
        <f>H40+J40+L40+N40+P40+R40+T40+V40+X40+Z40+AB40+AD40</f>
        <v>0</v>
      </c>
      <c r="C40" s="33">
        <f>H40</f>
        <v>0</v>
      </c>
      <c r="D40" s="33">
        <v>0</v>
      </c>
      <c r="E40" s="33">
        <f>I40+K40+M40+O40+Q40+S40+U40+W40+Y40+AA40+AC40+AE40</f>
        <v>0</v>
      </c>
      <c r="F40" s="32">
        <v>0</v>
      </c>
      <c r="G40" s="32">
        <v>0</v>
      </c>
      <c r="H40" s="33">
        <v>0</v>
      </c>
      <c r="I40" s="34"/>
      <c r="J40" s="33">
        <v>0</v>
      </c>
      <c r="K40" s="34"/>
      <c r="L40" s="33">
        <v>0</v>
      </c>
      <c r="M40" s="34"/>
      <c r="N40" s="33">
        <v>0</v>
      </c>
      <c r="O40" s="34"/>
      <c r="P40" s="33">
        <v>0</v>
      </c>
      <c r="Q40" s="34"/>
      <c r="R40" s="33">
        <v>0</v>
      </c>
      <c r="S40" s="34"/>
      <c r="T40" s="33">
        <v>0</v>
      </c>
      <c r="U40" s="34"/>
      <c r="V40" s="33">
        <v>0</v>
      </c>
      <c r="W40" s="34"/>
      <c r="X40" s="33">
        <v>0</v>
      </c>
      <c r="Y40" s="34"/>
      <c r="Z40" s="33">
        <v>0</v>
      </c>
      <c r="AA40" s="34"/>
      <c r="AB40" s="33">
        <v>0</v>
      </c>
      <c r="AC40" s="34"/>
      <c r="AD40" s="33">
        <v>0</v>
      </c>
      <c r="AE40" s="31"/>
      <c r="AF40" s="5"/>
    </row>
    <row r="41" spans="1:32" s="2" customFormat="1" ht="18.75" x14ac:dyDescent="0.25">
      <c r="A41" s="7" t="s">
        <v>22</v>
      </c>
      <c r="B41" s="32">
        <f>H41+J41+L41+N41+P41+R41+T41+V41+X41+Z41+AB41+AD41</f>
        <v>3487.7970000000005</v>
      </c>
      <c r="C41" s="33">
        <f t="shared" ref="C41:C43" si="30">H41</f>
        <v>643.53399999999999</v>
      </c>
      <c r="D41" s="33">
        <v>0</v>
      </c>
      <c r="E41" s="33">
        <f t="shared" ref="E41:E43" si="31">I41+K41+M41+O41+Q41+S41+U41+W41+Y41+AA41+AC41+AE41</f>
        <v>0</v>
      </c>
      <c r="F41" s="32">
        <v>0</v>
      </c>
      <c r="G41" s="32">
        <v>0</v>
      </c>
      <c r="H41" s="33">
        <v>643.53399999999999</v>
      </c>
      <c r="I41" s="34"/>
      <c r="J41" s="33">
        <v>288.245</v>
      </c>
      <c r="K41" s="34"/>
      <c r="L41" s="33">
        <v>135.79499999999999</v>
      </c>
      <c r="M41" s="34"/>
      <c r="N41" s="33">
        <v>294.875</v>
      </c>
      <c r="O41" s="34"/>
      <c r="P41" s="33">
        <v>390.62299999999999</v>
      </c>
      <c r="Q41" s="34"/>
      <c r="R41" s="33">
        <v>282.79500000000002</v>
      </c>
      <c r="S41" s="34"/>
      <c r="T41" s="33">
        <v>446.23200000000003</v>
      </c>
      <c r="U41" s="34"/>
      <c r="V41" s="33">
        <v>125.92400000000001</v>
      </c>
      <c r="W41" s="34"/>
      <c r="X41" s="33">
        <v>116.036</v>
      </c>
      <c r="Y41" s="34"/>
      <c r="Z41" s="33">
        <v>272.471</v>
      </c>
      <c r="AA41" s="34"/>
      <c r="AB41" s="33">
        <v>133.87299999999999</v>
      </c>
      <c r="AC41" s="34"/>
      <c r="AD41" s="33">
        <v>357.39400000000001</v>
      </c>
      <c r="AE41" s="31"/>
      <c r="AF41" s="5"/>
    </row>
    <row r="42" spans="1:32" s="2" customFormat="1" ht="18.75" x14ac:dyDescent="0.25">
      <c r="A42" s="7" t="s">
        <v>21</v>
      </c>
      <c r="B42" s="32">
        <f t="shared" ref="B42:B43" si="32">H42+J42+L42+N42+P42+R42+T42+V42+X42+Z42+AB42+AD42</f>
        <v>0</v>
      </c>
      <c r="C42" s="33">
        <f t="shared" si="30"/>
        <v>0</v>
      </c>
      <c r="D42" s="33">
        <v>0</v>
      </c>
      <c r="E42" s="33">
        <f t="shared" si="31"/>
        <v>0</v>
      </c>
      <c r="F42" s="32">
        <v>0</v>
      </c>
      <c r="G42" s="32">
        <v>0</v>
      </c>
      <c r="H42" s="33">
        <v>0</v>
      </c>
      <c r="I42" s="33"/>
      <c r="J42" s="33">
        <v>0</v>
      </c>
      <c r="K42" s="33"/>
      <c r="L42" s="33">
        <v>0</v>
      </c>
      <c r="M42" s="33"/>
      <c r="N42" s="33">
        <v>0</v>
      </c>
      <c r="O42" s="33"/>
      <c r="P42" s="33">
        <v>0</v>
      </c>
      <c r="Q42" s="33"/>
      <c r="R42" s="33">
        <v>0</v>
      </c>
      <c r="S42" s="33"/>
      <c r="T42" s="33">
        <v>0</v>
      </c>
      <c r="U42" s="33"/>
      <c r="V42" s="33">
        <v>0</v>
      </c>
      <c r="W42" s="33"/>
      <c r="X42" s="33">
        <v>0</v>
      </c>
      <c r="Y42" s="33"/>
      <c r="Z42" s="33">
        <v>0</v>
      </c>
      <c r="AA42" s="33"/>
      <c r="AB42" s="33">
        <v>0</v>
      </c>
      <c r="AC42" s="33"/>
      <c r="AD42" s="33">
        <v>0</v>
      </c>
      <c r="AE42" s="31"/>
      <c r="AF42" s="5"/>
    </row>
    <row r="43" spans="1:32" s="2" customFormat="1" ht="18.75" x14ac:dyDescent="0.25">
      <c r="A43" s="7" t="s">
        <v>24</v>
      </c>
      <c r="B43" s="32">
        <f t="shared" si="32"/>
        <v>0</v>
      </c>
      <c r="C43" s="33">
        <f t="shared" si="30"/>
        <v>0</v>
      </c>
      <c r="D43" s="33">
        <v>0</v>
      </c>
      <c r="E43" s="33">
        <f t="shared" si="31"/>
        <v>0</v>
      </c>
      <c r="F43" s="32">
        <v>0</v>
      </c>
      <c r="G43" s="32">
        <v>0</v>
      </c>
      <c r="H43" s="33">
        <v>0</v>
      </c>
      <c r="I43" s="34"/>
      <c r="J43" s="33">
        <v>0</v>
      </c>
      <c r="K43" s="34"/>
      <c r="L43" s="33">
        <v>0</v>
      </c>
      <c r="M43" s="34"/>
      <c r="N43" s="33">
        <v>0</v>
      </c>
      <c r="O43" s="34"/>
      <c r="P43" s="33">
        <v>0</v>
      </c>
      <c r="Q43" s="34"/>
      <c r="R43" s="33">
        <v>0</v>
      </c>
      <c r="S43" s="34"/>
      <c r="T43" s="33">
        <v>0</v>
      </c>
      <c r="U43" s="34"/>
      <c r="V43" s="33">
        <v>0</v>
      </c>
      <c r="W43" s="34"/>
      <c r="X43" s="33">
        <v>0</v>
      </c>
      <c r="Y43" s="34"/>
      <c r="Z43" s="33">
        <v>0</v>
      </c>
      <c r="AA43" s="34"/>
      <c r="AB43" s="33">
        <v>0</v>
      </c>
      <c r="AC43" s="34"/>
      <c r="AD43" s="33">
        <v>0</v>
      </c>
      <c r="AE43" s="31"/>
      <c r="AF43" s="5"/>
    </row>
    <row r="44" spans="1:32" s="2" customFormat="1" ht="75" x14ac:dyDescent="0.25">
      <c r="A44" s="45" t="s">
        <v>43</v>
      </c>
      <c r="B44" s="35">
        <f>B45</f>
        <v>0</v>
      </c>
      <c r="C44" s="35">
        <f t="shared" ref="C44:AE44" si="33">C45</f>
        <v>0</v>
      </c>
      <c r="D44" s="35">
        <f>D45</f>
        <v>0</v>
      </c>
      <c r="E44" s="35">
        <f t="shared" si="33"/>
        <v>0</v>
      </c>
      <c r="F44" s="35">
        <v>0</v>
      </c>
      <c r="G44" s="35">
        <v>0</v>
      </c>
      <c r="H44" s="35">
        <f t="shared" si="33"/>
        <v>0</v>
      </c>
      <c r="I44" s="35">
        <f t="shared" si="33"/>
        <v>0</v>
      </c>
      <c r="J44" s="35">
        <f t="shared" si="33"/>
        <v>0</v>
      </c>
      <c r="K44" s="35">
        <f t="shared" si="33"/>
        <v>0</v>
      </c>
      <c r="L44" s="35">
        <f t="shared" si="33"/>
        <v>0</v>
      </c>
      <c r="M44" s="35">
        <f t="shared" si="33"/>
        <v>0</v>
      </c>
      <c r="N44" s="35">
        <f t="shared" si="33"/>
        <v>0</v>
      </c>
      <c r="O44" s="35">
        <f t="shared" si="33"/>
        <v>0</v>
      </c>
      <c r="P44" s="35">
        <f t="shared" si="33"/>
        <v>0</v>
      </c>
      <c r="Q44" s="35">
        <f t="shared" si="33"/>
        <v>0</v>
      </c>
      <c r="R44" s="35">
        <f t="shared" si="33"/>
        <v>0</v>
      </c>
      <c r="S44" s="35">
        <f t="shared" si="33"/>
        <v>0</v>
      </c>
      <c r="T44" s="35">
        <f t="shared" si="33"/>
        <v>0</v>
      </c>
      <c r="U44" s="35">
        <f t="shared" si="33"/>
        <v>0</v>
      </c>
      <c r="V44" s="35">
        <f t="shared" si="33"/>
        <v>0</v>
      </c>
      <c r="W44" s="35">
        <f t="shared" si="33"/>
        <v>0</v>
      </c>
      <c r="X44" s="35">
        <f t="shared" si="33"/>
        <v>0</v>
      </c>
      <c r="Y44" s="35">
        <f t="shared" si="33"/>
        <v>0</v>
      </c>
      <c r="Z44" s="35">
        <f t="shared" si="33"/>
        <v>0</v>
      </c>
      <c r="AA44" s="35">
        <f t="shared" si="33"/>
        <v>0</v>
      </c>
      <c r="AB44" s="35">
        <f t="shared" si="33"/>
        <v>0</v>
      </c>
      <c r="AC44" s="35">
        <f t="shared" si="33"/>
        <v>0</v>
      </c>
      <c r="AD44" s="35">
        <f t="shared" si="33"/>
        <v>0</v>
      </c>
      <c r="AE44" s="35">
        <f t="shared" si="33"/>
        <v>0</v>
      </c>
      <c r="AF44" s="35"/>
    </row>
    <row r="45" spans="1:32" s="2" customFormat="1" ht="18.75" x14ac:dyDescent="0.25">
      <c r="A45" s="6" t="s">
        <v>30</v>
      </c>
      <c r="B45" s="39">
        <f>B46+B47+B48+B49</f>
        <v>0</v>
      </c>
      <c r="C45" s="39">
        <f t="shared" ref="C45:E45" si="34">C46+C47+C48+C49</f>
        <v>0</v>
      </c>
      <c r="D45" s="39">
        <f t="shared" si="34"/>
        <v>0</v>
      </c>
      <c r="E45" s="39">
        <f t="shared" si="34"/>
        <v>0</v>
      </c>
      <c r="F45" s="39">
        <v>0</v>
      </c>
      <c r="G45" s="39">
        <v>0</v>
      </c>
      <c r="H45" s="39">
        <f>H46+H47+H48+H49</f>
        <v>0</v>
      </c>
      <c r="I45" s="39">
        <f t="shared" ref="I45:AD45" si="35">I46+I47+I48+I49</f>
        <v>0</v>
      </c>
      <c r="J45" s="39">
        <f t="shared" si="35"/>
        <v>0</v>
      </c>
      <c r="K45" s="39">
        <f t="shared" si="35"/>
        <v>0</v>
      </c>
      <c r="L45" s="39">
        <f t="shared" si="35"/>
        <v>0</v>
      </c>
      <c r="M45" s="39">
        <f t="shared" si="35"/>
        <v>0</v>
      </c>
      <c r="N45" s="39">
        <f t="shared" si="35"/>
        <v>0</v>
      </c>
      <c r="O45" s="39">
        <f t="shared" si="35"/>
        <v>0</v>
      </c>
      <c r="P45" s="39">
        <f t="shared" si="35"/>
        <v>0</v>
      </c>
      <c r="Q45" s="39">
        <f t="shared" si="35"/>
        <v>0</v>
      </c>
      <c r="R45" s="39">
        <f t="shared" si="35"/>
        <v>0</v>
      </c>
      <c r="S45" s="39">
        <f t="shared" si="35"/>
        <v>0</v>
      </c>
      <c r="T45" s="39">
        <f t="shared" si="35"/>
        <v>0</v>
      </c>
      <c r="U45" s="39">
        <f t="shared" si="35"/>
        <v>0</v>
      </c>
      <c r="V45" s="39">
        <f t="shared" si="35"/>
        <v>0</v>
      </c>
      <c r="W45" s="39">
        <f t="shared" si="35"/>
        <v>0</v>
      </c>
      <c r="X45" s="39">
        <f t="shared" si="35"/>
        <v>0</v>
      </c>
      <c r="Y45" s="39">
        <f t="shared" si="35"/>
        <v>0</v>
      </c>
      <c r="Z45" s="39">
        <f t="shared" si="35"/>
        <v>0</v>
      </c>
      <c r="AA45" s="39">
        <f t="shared" si="35"/>
        <v>0</v>
      </c>
      <c r="AB45" s="39">
        <f t="shared" si="35"/>
        <v>0</v>
      </c>
      <c r="AC45" s="39">
        <f t="shared" si="35"/>
        <v>0</v>
      </c>
      <c r="AD45" s="39">
        <f t="shared" si="35"/>
        <v>0</v>
      </c>
      <c r="AE45" s="31"/>
      <c r="AF45" s="5"/>
    </row>
    <row r="46" spans="1:32" s="2" customFormat="1" ht="18.75" x14ac:dyDescent="0.25">
      <c r="A46" s="7" t="s">
        <v>23</v>
      </c>
      <c r="B46" s="32">
        <f>H46+J46+L46+N46+P46+R46+T46+V46+X46+Z46+AB46+AD46</f>
        <v>0</v>
      </c>
      <c r="C46" s="33">
        <f>H46</f>
        <v>0</v>
      </c>
      <c r="D46" s="33">
        <v>0</v>
      </c>
      <c r="E46" s="33">
        <f>I46+K46+M46+O46+Q46+S46+U46+W46+Y46+AA46+AC46+AE46</f>
        <v>0</v>
      </c>
      <c r="F46" s="32">
        <v>0</v>
      </c>
      <c r="G46" s="32">
        <v>0</v>
      </c>
      <c r="H46" s="33">
        <v>0</v>
      </c>
      <c r="I46" s="34"/>
      <c r="J46" s="33">
        <v>0</v>
      </c>
      <c r="K46" s="34"/>
      <c r="L46" s="33">
        <v>0</v>
      </c>
      <c r="M46" s="34"/>
      <c r="N46" s="33">
        <v>0</v>
      </c>
      <c r="O46" s="34"/>
      <c r="P46" s="33">
        <v>0</v>
      </c>
      <c r="Q46" s="34"/>
      <c r="R46" s="33">
        <v>0</v>
      </c>
      <c r="S46" s="34"/>
      <c r="T46" s="33">
        <v>0</v>
      </c>
      <c r="U46" s="34"/>
      <c r="V46" s="33">
        <v>0</v>
      </c>
      <c r="W46" s="34"/>
      <c r="X46" s="33">
        <v>0</v>
      </c>
      <c r="Y46" s="34"/>
      <c r="Z46" s="33">
        <v>0</v>
      </c>
      <c r="AA46" s="34"/>
      <c r="AB46" s="33">
        <v>0</v>
      </c>
      <c r="AC46" s="34"/>
      <c r="AD46" s="33">
        <v>0</v>
      </c>
      <c r="AE46" s="31"/>
      <c r="AF46" s="5"/>
    </row>
    <row r="47" spans="1:32" s="2" customFormat="1" ht="18.75" x14ac:dyDescent="0.25">
      <c r="A47" s="7" t="s">
        <v>22</v>
      </c>
      <c r="B47" s="32">
        <f>H47+J47+L47+N47+P47+R47+T47+V47+X47+Z47+AB47+AD47</f>
        <v>0</v>
      </c>
      <c r="C47" s="33">
        <f t="shared" ref="C47:C49" si="36">H47</f>
        <v>0</v>
      </c>
      <c r="D47" s="33">
        <v>0</v>
      </c>
      <c r="E47" s="33">
        <f t="shared" ref="E47:E49" si="37">I47+K47+M47+O47+Q47+S47+U47+W47+Y47+AA47+AC47+AE47</f>
        <v>0</v>
      </c>
      <c r="F47" s="32">
        <v>0</v>
      </c>
      <c r="G47" s="32">
        <v>0</v>
      </c>
      <c r="H47" s="33">
        <v>0</v>
      </c>
      <c r="I47" s="34"/>
      <c r="J47" s="33">
        <v>0</v>
      </c>
      <c r="K47" s="34"/>
      <c r="L47" s="33">
        <v>0</v>
      </c>
      <c r="M47" s="34"/>
      <c r="N47" s="33">
        <v>0</v>
      </c>
      <c r="O47" s="34"/>
      <c r="P47" s="33">
        <v>0</v>
      </c>
      <c r="Q47" s="34"/>
      <c r="R47" s="33">
        <v>0</v>
      </c>
      <c r="S47" s="34"/>
      <c r="T47" s="33">
        <v>0</v>
      </c>
      <c r="U47" s="34"/>
      <c r="V47" s="33">
        <v>0</v>
      </c>
      <c r="W47" s="34"/>
      <c r="X47" s="33">
        <v>0</v>
      </c>
      <c r="Y47" s="34"/>
      <c r="Z47" s="33">
        <v>0</v>
      </c>
      <c r="AA47" s="34"/>
      <c r="AB47" s="33">
        <v>0</v>
      </c>
      <c r="AC47" s="34"/>
      <c r="AD47" s="33">
        <v>0</v>
      </c>
      <c r="AE47" s="31"/>
      <c r="AF47" s="5"/>
    </row>
    <row r="48" spans="1:32" s="2" customFormat="1" ht="18.75" x14ac:dyDescent="0.25">
      <c r="A48" s="7" t="s">
        <v>21</v>
      </c>
      <c r="B48" s="32">
        <f t="shared" ref="B48:B49" si="38">H48+J48+L48+N48+P48+R48+T48+V48+X48+Z48+AB48+AD48</f>
        <v>0</v>
      </c>
      <c r="C48" s="33">
        <f t="shared" si="36"/>
        <v>0</v>
      </c>
      <c r="D48" s="33">
        <v>0</v>
      </c>
      <c r="E48" s="33">
        <f t="shared" si="37"/>
        <v>0</v>
      </c>
      <c r="F48" s="32">
        <v>0</v>
      </c>
      <c r="G48" s="32">
        <v>0</v>
      </c>
      <c r="H48" s="33">
        <v>0</v>
      </c>
      <c r="I48" s="33"/>
      <c r="J48" s="33">
        <v>0</v>
      </c>
      <c r="K48" s="33"/>
      <c r="L48" s="33">
        <v>0</v>
      </c>
      <c r="M48" s="33"/>
      <c r="N48" s="33">
        <v>0</v>
      </c>
      <c r="O48" s="33"/>
      <c r="P48" s="33">
        <v>0</v>
      </c>
      <c r="Q48" s="33"/>
      <c r="R48" s="33">
        <v>0</v>
      </c>
      <c r="S48" s="33"/>
      <c r="T48" s="33">
        <v>0</v>
      </c>
      <c r="U48" s="33"/>
      <c r="V48" s="33">
        <v>0</v>
      </c>
      <c r="W48" s="33"/>
      <c r="X48" s="33">
        <v>0</v>
      </c>
      <c r="Y48" s="33"/>
      <c r="Z48" s="33">
        <v>0</v>
      </c>
      <c r="AA48" s="33"/>
      <c r="AB48" s="33">
        <v>0</v>
      </c>
      <c r="AC48" s="33"/>
      <c r="AD48" s="33">
        <v>0</v>
      </c>
      <c r="AE48" s="31"/>
      <c r="AF48" s="5"/>
    </row>
    <row r="49" spans="1:32" s="2" customFormat="1" ht="18.75" x14ac:dyDescent="0.25">
      <c r="A49" s="7" t="s">
        <v>24</v>
      </c>
      <c r="B49" s="32">
        <f t="shared" si="38"/>
        <v>0</v>
      </c>
      <c r="C49" s="33">
        <f t="shared" si="36"/>
        <v>0</v>
      </c>
      <c r="D49" s="33">
        <v>0</v>
      </c>
      <c r="E49" s="33">
        <f t="shared" si="37"/>
        <v>0</v>
      </c>
      <c r="F49" s="32">
        <v>0</v>
      </c>
      <c r="G49" s="32">
        <v>0</v>
      </c>
      <c r="H49" s="33">
        <v>0</v>
      </c>
      <c r="I49" s="34"/>
      <c r="J49" s="33">
        <v>0</v>
      </c>
      <c r="K49" s="34"/>
      <c r="L49" s="33">
        <v>0</v>
      </c>
      <c r="M49" s="34"/>
      <c r="N49" s="33">
        <v>0</v>
      </c>
      <c r="O49" s="34"/>
      <c r="P49" s="33">
        <v>0</v>
      </c>
      <c r="Q49" s="34"/>
      <c r="R49" s="33">
        <v>0</v>
      </c>
      <c r="S49" s="34"/>
      <c r="T49" s="33">
        <v>0</v>
      </c>
      <c r="U49" s="34"/>
      <c r="V49" s="33">
        <v>0</v>
      </c>
      <c r="W49" s="34"/>
      <c r="X49" s="33">
        <v>0</v>
      </c>
      <c r="Y49" s="34"/>
      <c r="Z49" s="33">
        <v>0</v>
      </c>
      <c r="AA49" s="34"/>
      <c r="AB49" s="33">
        <v>0</v>
      </c>
      <c r="AC49" s="34"/>
      <c r="AD49" s="33">
        <v>0</v>
      </c>
      <c r="AE49" s="31"/>
      <c r="AF49" s="5"/>
    </row>
    <row r="50" spans="1:32" s="2" customFormat="1" ht="75" x14ac:dyDescent="0.25">
      <c r="A50" s="48" t="s">
        <v>44</v>
      </c>
      <c r="B50" s="36">
        <f>B52+B58+B64+B70</f>
        <v>840.90000000000009</v>
      </c>
      <c r="C50" s="36">
        <f t="shared" ref="C50:AE50" si="39">C52+C58+C64+C70</f>
        <v>0</v>
      </c>
      <c r="D50" s="36">
        <f t="shared" si="39"/>
        <v>0</v>
      </c>
      <c r="E50" s="36">
        <f t="shared" si="39"/>
        <v>0</v>
      </c>
      <c r="F50" s="36">
        <f t="shared" si="39"/>
        <v>0</v>
      </c>
      <c r="G50" s="36" t="e">
        <f t="shared" si="39"/>
        <v>#DIV/0!</v>
      </c>
      <c r="H50" s="36">
        <f t="shared" si="39"/>
        <v>0</v>
      </c>
      <c r="I50" s="36">
        <f t="shared" si="39"/>
        <v>0</v>
      </c>
      <c r="J50" s="36">
        <f t="shared" si="39"/>
        <v>0</v>
      </c>
      <c r="K50" s="36">
        <f t="shared" si="39"/>
        <v>0</v>
      </c>
      <c r="L50" s="36">
        <f t="shared" si="39"/>
        <v>315</v>
      </c>
      <c r="M50" s="36">
        <f t="shared" si="39"/>
        <v>0</v>
      </c>
      <c r="N50" s="36">
        <f t="shared" si="39"/>
        <v>0</v>
      </c>
      <c r="O50" s="36">
        <f t="shared" si="39"/>
        <v>0</v>
      </c>
      <c r="P50" s="36">
        <f t="shared" si="39"/>
        <v>0</v>
      </c>
      <c r="Q50" s="36">
        <f t="shared" si="39"/>
        <v>0</v>
      </c>
      <c r="R50" s="36">
        <f t="shared" si="39"/>
        <v>0</v>
      </c>
      <c r="S50" s="36">
        <f t="shared" si="39"/>
        <v>0</v>
      </c>
      <c r="T50" s="36">
        <f t="shared" si="39"/>
        <v>0</v>
      </c>
      <c r="U50" s="36">
        <f t="shared" si="39"/>
        <v>0</v>
      </c>
      <c r="V50" s="36">
        <f t="shared" si="39"/>
        <v>0</v>
      </c>
      <c r="W50" s="36">
        <f t="shared" si="39"/>
        <v>0</v>
      </c>
      <c r="X50" s="36">
        <f t="shared" si="39"/>
        <v>0</v>
      </c>
      <c r="Y50" s="36">
        <f t="shared" si="39"/>
        <v>0</v>
      </c>
      <c r="Z50" s="36">
        <f t="shared" si="39"/>
        <v>0</v>
      </c>
      <c r="AA50" s="36">
        <f t="shared" si="39"/>
        <v>0</v>
      </c>
      <c r="AB50" s="36">
        <f t="shared" si="39"/>
        <v>525.90000000000009</v>
      </c>
      <c r="AC50" s="36">
        <f t="shared" si="39"/>
        <v>0</v>
      </c>
      <c r="AD50" s="36">
        <f t="shared" si="39"/>
        <v>0</v>
      </c>
      <c r="AE50" s="36">
        <f t="shared" si="39"/>
        <v>0</v>
      </c>
      <c r="AF50" s="36"/>
    </row>
    <row r="51" spans="1:32" s="2" customFormat="1" ht="18.75" x14ac:dyDescent="0.25">
      <c r="A51" s="7" t="s">
        <v>20</v>
      </c>
      <c r="B51" s="32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1"/>
      <c r="AF51" s="5"/>
    </row>
    <row r="52" spans="1:32" s="2" customFormat="1" ht="37.5" x14ac:dyDescent="0.25">
      <c r="A52" s="45" t="s">
        <v>45</v>
      </c>
      <c r="B52" s="35">
        <f>B53</f>
        <v>110.8</v>
      </c>
      <c r="C52" s="35">
        <f t="shared" ref="C52:AE52" si="40">C53</f>
        <v>0</v>
      </c>
      <c r="D52" s="35">
        <f t="shared" si="40"/>
        <v>0</v>
      </c>
      <c r="E52" s="35">
        <f t="shared" si="40"/>
        <v>0</v>
      </c>
      <c r="F52" s="35">
        <f>E52/B52*100</f>
        <v>0</v>
      </c>
      <c r="G52" s="35" t="e">
        <f>E52/C52*100</f>
        <v>#DIV/0!</v>
      </c>
      <c r="H52" s="35">
        <f t="shared" si="40"/>
        <v>0</v>
      </c>
      <c r="I52" s="35">
        <f t="shared" si="40"/>
        <v>0</v>
      </c>
      <c r="J52" s="35">
        <f t="shared" si="40"/>
        <v>0</v>
      </c>
      <c r="K52" s="35">
        <f t="shared" si="40"/>
        <v>0</v>
      </c>
      <c r="L52" s="35">
        <f t="shared" si="40"/>
        <v>0</v>
      </c>
      <c r="M52" s="35">
        <f t="shared" si="40"/>
        <v>0</v>
      </c>
      <c r="N52" s="35">
        <f t="shared" si="40"/>
        <v>0</v>
      </c>
      <c r="O52" s="35">
        <f t="shared" si="40"/>
        <v>0</v>
      </c>
      <c r="P52" s="35">
        <f t="shared" si="40"/>
        <v>0</v>
      </c>
      <c r="Q52" s="35">
        <f t="shared" si="40"/>
        <v>0</v>
      </c>
      <c r="R52" s="35">
        <f t="shared" si="40"/>
        <v>0</v>
      </c>
      <c r="S52" s="35">
        <f t="shared" si="40"/>
        <v>0</v>
      </c>
      <c r="T52" s="35">
        <f t="shared" si="40"/>
        <v>0</v>
      </c>
      <c r="U52" s="35">
        <f t="shared" si="40"/>
        <v>0</v>
      </c>
      <c r="V52" s="35">
        <f t="shared" si="40"/>
        <v>0</v>
      </c>
      <c r="W52" s="35">
        <f t="shared" si="40"/>
        <v>0</v>
      </c>
      <c r="X52" s="35">
        <f t="shared" si="40"/>
        <v>0</v>
      </c>
      <c r="Y52" s="35">
        <f t="shared" si="40"/>
        <v>0</v>
      </c>
      <c r="Z52" s="35">
        <f t="shared" si="40"/>
        <v>0</v>
      </c>
      <c r="AA52" s="35">
        <f t="shared" si="40"/>
        <v>0</v>
      </c>
      <c r="AB52" s="35">
        <f t="shared" si="40"/>
        <v>110.8</v>
      </c>
      <c r="AC52" s="35">
        <f t="shared" si="40"/>
        <v>0</v>
      </c>
      <c r="AD52" s="35">
        <f t="shared" si="40"/>
        <v>0</v>
      </c>
      <c r="AE52" s="35">
        <f t="shared" si="40"/>
        <v>0</v>
      </c>
      <c r="AF52" s="44"/>
    </row>
    <row r="53" spans="1:32" s="2" customFormat="1" ht="18.75" x14ac:dyDescent="0.25">
      <c r="A53" s="6" t="s">
        <v>30</v>
      </c>
      <c r="B53" s="39">
        <f>B54+B55+B56+B57</f>
        <v>110.8</v>
      </c>
      <c r="C53" s="39">
        <f t="shared" ref="C53:E53" si="41">C54+C55+C56+C57</f>
        <v>0</v>
      </c>
      <c r="D53" s="39">
        <f t="shared" si="41"/>
        <v>0</v>
      </c>
      <c r="E53" s="39">
        <f t="shared" si="41"/>
        <v>0</v>
      </c>
      <c r="F53" s="41">
        <f>E53/B53*100</f>
        <v>0</v>
      </c>
      <c r="G53" s="39" t="e">
        <f>E53/C53*100</f>
        <v>#DIV/0!</v>
      </c>
      <c r="H53" s="39">
        <f>H54+H55+H56+H57</f>
        <v>0</v>
      </c>
      <c r="I53" s="39">
        <f t="shared" ref="I53:AD53" si="42">I54+I55+I56+I57</f>
        <v>0</v>
      </c>
      <c r="J53" s="39">
        <f t="shared" si="42"/>
        <v>0</v>
      </c>
      <c r="K53" s="39">
        <f t="shared" si="42"/>
        <v>0</v>
      </c>
      <c r="L53" s="39">
        <f t="shared" si="42"/>
        <v>0</v>
      </c>
      <c r="M53" s="39">
        <f t="shared" si="42"/>
        <v>0</v>
      </c>
      <c r="N53" s="39">
        <f t="shared" si="42"/>
        <v>0</v>
      </c>
      <c r="O53" s="39">
        <f t="shared" si="42"/>
        <v>0</v>
      </c>
      <c r="P53" s="39">
        <f t="shared" si="42"/>
        <v>0</v>
      </c>
      <c r="Q53" s="39">
        <f t="shared" si="42"/>
        <v>0</v>
      </c>
      <c r="R53" s="39">
        <f t="shared" si="42"/>
        <v>0</v>
      </c>
      <c r="S53" s="39">
        <f t="shared" si="42"/>
        <v>0</v>
      </c>
      <c r="T53" s="39">
        <f t="shared" si="42"/>
        <v>0</v>
      </c>
      <c r="U53" s="39">
        <f t="shared" si="42"/>
        <v>0</v>
      </c>
      <c r="V53" s="39">
        <f t="shared" si="42"/>
        <v>0</v>
      </c>
      <c r="W53" s="39">
        <f t="shared" si="42"/>
        <v>0</v>
      </c>
      <c r="X53" s="39">
        <f t="shared" si="42"/>
        <v>0</v>
      </c>
      <c r="Y53" s="39">
        <f t="shared" si="42"/>
        <v>0</v>
      </c>
      <c r="Z53" s="39">
        <f t="shared" si="42"/>
        <v>0</v>
      </c>
      <c r="AA53" s="39">
        <f t="shared" si="42"/>
        <v>0</v>
      </c>
      <c r="AB53" s="39">
        <f t="shared" si="42"/>
        <v>110.8</v>
      </c>
      <c r="AC53" s="39">
        <f t="shared" si="42"/>
        <v>0</v>
      </c>
      <c r="AD53" s="39">
        <f t="shared" si="42"/>
        <v>0</v>
      </c>
      <c r="AE53" s="31"/>
      <c r="AF53" s="5"/>
    </row>
    <row r="54" spans="1:32" s="2" customFormat="1" ht="18.75" x14ac:dyDescent="0.25">
      <c r="A54" s="7" t="s">
        <v>23</v>
      </c>
      <c r="B54" s="32">
        <f>H54+J54+L54+N54+P54+R54+T54+V54+X54+Z54+AB54+AD54</f>
        <v>0</v>
      </c>
      <c r="C54" s="33">
        <f>H54</f>
        <v>0</v>
      </c>
      <c r="D54" s="33">
        <v>0</v>
      </c>
      <c r="E54" s="33">
        <f>I54+K54+M54+O54+Q54+S54+U54+W54+Y54+AA54+AC54+AE54</f>
        <v>0</v>
      </c>
      <c r="F54" s="42">
        <v>0</v>
      </c>
      <c r="G54" s="32">
        <v>0</v>
      </c>
      <c r="H54" s="33">
        <v>0</v>
      </c>
      <c r="I54" s="34"/>
      <c r="J54" s="33">
        <v>0</v>
      </c>
      <c r="K54" s="34"/>
      <c r="L54" s="33">
        <v>0</v>
      </c>
      <c r="M54" s="34"/>
      <c r="N54" s="33">
        <v>0</v>
      </c>
      <c r="O54" s="34"/>
      <c r="P54" s="33">
        <v>0</v>
      </c>
      <c r="Q54" s="34"/>
      <c r="R54" s="33">
        <v>0</v>
      </c>
      <c r="S54" s="34"/>
      <c r="T54" s="33">
        <v>0</v>
      </c>
      <c r="U54" s="34"/>
      <c r="V54" s="33">
        <v>0</v>
      </c>
      <c r="W54" s="34"/>
      <c r="X54" s="33">
        <v>0</v>
      </c>
      <c r="Y54" s="34"/>
      <c r="Z54" s="33">
        <v>0</v>
      </c>
      <c r="AA54" s="34"/>
      <c r="AB54" s="33">
        <v>0</v>
      </c>
      <c r="AC54" s="34"/>
      <c r="AD54" s="33">
        <v>0</v>
      </c>
      <c r="AE54" s="31"/>
      <c r="AF54" s="5"/>
    </row>
    <row r="55" spans="1:32" s="2" customFormat="1" ht="18.75" x14ac:dyDescent="0.25">
      <c r="A55" s="7" t="s">
        <v>22</v>
      </c>
      <c r="B55" s="32">
        <f>H55+J55+L55+N55+P55+R55+T55+V55+X55+Z55+AB55+AD55</f>
        <v>0</v>
      </c>
      <c r="C55" s="33">
        <f t="shared" ref="C55:C57" si="43">H55</f>
        <v>0</v>
      </c>
      <c r="D55" s="33">
        <v>0</v>
      </c>
      <c r="E55" s="33">
        <f t="shared" ref="E55:E57" si="44">I55+K55+M55+O55+Q55+S55+U55+W55+Y55+AA55+AC55+AE55</f>
        <v>0</v>
      </c>
      <c r="F55" s="42">
        <v>0</v>
      </c>
      <c r="G55" s="32">
        <v>0</v>
      </c>
      <c r="H55" s="33">
        <v>0</v>
      </c>
      <c r="I55" s="34"/>
      <c r="J55" s="33">
        <v>0</v>
      </c>
      <c r="K55" s="34"/>
      <c r="L55" s="33">
        <v>0</v>
      </c>
      <c r="M55" s="34"/>
      <c r="N55" s="33">
        <v>0</v>
      </c>
      <c r="O55" s="34"/>
      <c r="P55" s="33">
        <v>0</v>
      </c>
      <c r="Q55" s="34"/>
      <c r="R55" s="33">
        <v>0</v>
      </c>
      <c r="S55" s="34"/>
      <c r="T55" s="33">
        <v>0</v>
      </c>
      <c r="U55" s="34"/>
      <c r="V55" s="33">
        <v>0</v>
      </c>
      <c r="W55" s="34"/>
      <c r="X55" s="33">
        <v>0</v>
      </c>
      <c r="Y55" s="34"/>
      <c r="Z55" s="33">
        <v>0</v>
      </c>
      <c r="AA55" s="34"/>
      <c r="AB55" s="33">
        <v>0</v>
      </c>
      <c r="AC55" s="34"/>
      <c r="AD55" s="33">
        <v>0</v>
      </c>
      <c r="AE55" s="31"/>
      <c r="AF55" s="5"/>
    </row>
    <row r="56" spans="1:32" s="2" customFormat="1" ht="18.75" x14ac:dyDescent="0.25">
      <c r="A56" s="7" t="s">
        <v>21</v>
      </c>
      <c r="B56" s="32">
        <f t="shared" ref="B56:B57" si="45">H56+J56+L56+N56+P56+R56+T56+V56+X56+Z56+AB56+AD56</f>
        <v>110.8</v>
      </c>
      <c r="C56" s="33">
        <f t="shared" si="43"/>
        <v>0</v>
      </c>
      <c r="D56" s="33"/>
      <c r="E56" s="33">
        <f t="shared" si="44"/>
        <v>0</v>
      </c>
      <c r="F56" s="42">
        <f t="shared" ref="F56" si="46">E56/B56*100</f>
        <v>0</v>
      </c>
      <c r="G56" s="32" t="e">
        <f>E56/C56*100</f>
        <v>#DIV/0!</v>
      </c>
      <c r="H56" s="33">
        <v>0</v>
      </c>
      <c r="I56" s="33"/>
      <c r="J56" s="33">
        <v>0</v>
      </c>
      <c r="K56" s="33"/>
      <c r="L56" s="33">
        <v>0</v>
      </c>
      <c r="M56" s="33"/>
      <c r="N56" s="33">
        <v>0</v>
      </c>
      <c r="O56" s="33"/>
      <c r="P56" s="33">
        <v>0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110.8</v>
      </c>
      <c r="AC56" s="33"/>
      <c r="AD56" s="33">
        <v>0</v>
      </c>
      <c r="AE56" s="31"/>
      <c r="AF56" s="5"/>
    </row>
    <row r="57" spans="1:32" s="2" customFormat="1" ht="18.75" x14ac:dyDescent="0.25">
      <c r="A57" s="7" t="s">
        <v>24</v>
      </c>
      <c r="B57" s="32">
        <f t="shared" si="45"/>
        <v>0</v>
      </c>
      <c r="C57" s="33">
        <f t="shared" si="43"/>
        <v>0</v>
      </c>
      <c r="D57" s="33">
        <v>0</v>
      </c>
      <c r="E57" s="33">
        <f t="shared" si="44"/>
        <v>0</v>
      </c>
      <c r="F57" s="42">
        <v>0</v>
      </c>
      <c r="G57" s="32">
        <v>0</v>
      </c>
      <c r="H57" s="33">
        <v>0</v>
      </c>
      <c r="I57" s="34"/>
      <c r="J57" s="33">
        <v>0</v>
      </c>
      <c r="K57" s="34"/>
      <c r="L57" s="33">
        <v>0</v>
      </c>
      <c r="M57" s="34"/>
      <c r="N57" s="33">
        <v>0</v>
      </c>
      <c r="O57" s="34"/>
      <c r="P57" s="33">
        <v>0</v>
      </c>
      <c r="Q57" s="34"/>
      <c r="R57" s="33">
        <v>0</v>
      </c>
      <c r="S57" s="34"/>
      <c r="T57" s="33">
        <v>0</v>
      </c>
      <c r="U57" s="34"/>
      <c r="V57" s="33">
        <v>0</v>
      </c>
      <c r="W57" s="34"/>
      <c r="X57" s="33">
        <v>0</v>
      </c>
      <c r="Y57" s="34"/>
      <c r="Z57" s="33">
        <v>0</v>
      </c>
      <c r="AA57" s="34"/>
      <c r="AB57" s="33">
        <v>0</v>
      </c>
      <c r="AC57" s="34"/>
      <c r="AD57" s="33">
        <v>0</v>
      </c>
      <c r="AE57" s="31"/>
      <c r="AF57" s="5"/>
    </row>
    <row r="58" spans="1:32" s="2" customFormat="1" ht="56.25" x14ac:dyDescent="0.25">
      <c r="A58" s="45" t="s">
        <v>46</v>
      </c>
      <c r="B58" s="35">
        <f>B59</f>
        <v>289.10000000000002</v>
      </c>
      <c r="C58" s="35">
        <f t="shared" ref="C58:AE58" si="47">C59</f>
        <v>0</v>
      </c>
      <c r="D58" s="35">
        <f t="shared" si="47"/>
        <v>0</v>
      </c>
      <c r="E58" s="35">
        <f t="shared" si="47"/>
        <v>0</v>
      </c>
      <c r="F58" s="35">
        <f>E58/B58*100</f>
        <v>0</v>
      </c>
      <c r="G58" s="35" t="e">
        <f>E58/C58*100</f>
        <v>#DIV/0!</v>
      </c>
      <c r="H58" s="35">
        <f t="shared" si="47"/>
        <v>0</v>
      </c>
      <c r="I58" s="35">
        <f t="shared" si="47"/>
        <v>0</v>
      </c>
      <c r="J58" s="35">
        <f t="shared" si="47"/>
        <v>0</v>
      </c>
      <c r="K58" s="35">
        <f t="shared" si="47"/>
        <v>0</v>
      </c>
      <c r="L58" s="35">
        <f t="shared" si="47"/>
        <v>0</v>
      </c>
      <c r="M58" s="35">
        <f t="shared" si="47"/>
        <v>0</v>
      </c>
      <c r="N58" s="35">
        <f t="shared" si="47"/>
        <v>0</v>
      </c>
      <c r="O58" s="35">
        <f t="shared" si="47"/>
        <v>0</v>
      </c>
      <c r="P58" s="35">
        <f t="shared" si="47"/>
        <v>0</v>
      </c>
      <c r="Q58" s="35">
        <f t="shared" si="47"/>
        <v>0</v>
      </c>
      <c r="R58" s="35">
        <f t="shared" si="47"/>
        <v>0</v>
      </c>
      <c r="S58" s="35">
        <f t="shared" si="47"/>
        <v>0</v>
      </c>
      <c r="T58" s="35">
        <f t="shared" si="47"/>
        <v>0</v>
      </c>
      <c r="U58" s="35">
        <f t="shared" si="47"/>
        <v>0</v>
      </c>
      <c r="V58" s="35">
        <f t="shared" si="47"/>
        <v>0</v>
      </c>
      <c r="W58" s="35">
        <f t="shared" si="47"/>
        <v>0</v>
      </c>
      <c r="X58" s="35">
        <f t="shared" si="47"/>
        <v>0</v>
      </c>
      <c r="Y58" s="35">
        <f t="shared" si="47"/>
        <v>0</v>
      </c>
      <c r="Z58" s="35">
        <f t="shared" si="47"/>
        <v>0</v>
      </c>
      <c r="AA58" s="35">
        <f t="shared" si="47"/>
        <v>0</v>
      </c>
      <c r="AB58" s="35">
        <f t="shared" si="47"/>
        <v>289.10000000000002</v>
      </c>
      <c r="AC58" s="35">
        <f t="shared" si="47"/>
        <v>0</v>
      </c>
      <c r="AD58" s="35">
        <f t="shared" si="47"/>
        <v>0</v>
      </c>
      <c r="AE58" s="35">
        <f t="shared" si="47"/>
        <v>0</v>
      </c>
      <c r="AF58" s="44"/>
    </row>
    <row r="59" spans="1:32" s="2" customFormat="1" ht="18.75" x14ac:dyDescent="0.25">
      <c r="A59" s="6" t="s">
        <v>30</v>
      </c>
      <c r="B59" s="39">
        <f>B60+B61+B62+B63</f>
        <v>289.10000000000002</v>
      </c>
      <c r="C59" s="39">
        <f t="shared" ref="C59:E59" si="48">C60+C61+C62+C63</f>
        <v>0</v>
      </c>
      <c r="D59" s="39">
        <f t="shared" si="48"/>
        <v>0</v>
      </c>
      <c r="E59" s="39">
        <f t="shared" si="48"/>
        <v>0</v>
      </c>
      <c r="F59" s="41">
        <f>E59/B59*100</f>
        <v>0</v>
      </c>
      <c r="G59" s="39" t="e">
        <f>E59/C59*100</f>
        <v>#DIV/0!</v>
      </c>
      <c r="H59" s="39">
        <f>H60+H61+H62+H63</f>
        <v>0</v>
      </c>
      <c r="I59" s="39">
        <f t="shared" ref="I59:AD59" si="49">I60+I61+I62+I63</f>
        <v>0</v>
      </c>
      <c r="J59" s="39">
        <f t="shared" si="49"/>
        <v>0</v>
      </c>
      <c r="K59" s="39">
        <f t="shared" si="49"/>
        <v>0</v>
      </c>
      <c r="L59" s="39">
        <f t="shared" si="49"/>
        <v>0</v>
      </c>
      <c r="M59" s="39">
        <f t="shared" si="49"/>
        <v>0</v>
      </c>
      <c r="N59" s="39">
        <f t="shared" si="49"/>
        <v>0</v>
      </c>
      <c r="O59" s="39">
        <f t="shared" si="49"/>
        <v>0</v>
      </c>
      <c r="P59" s="39">
        <f t="shared" si="49"/>
        <v>0</v>
      </c>
      <c r="Q59" s="39">
        <f t="shared" si="49"/>
        <v>0</v>
      </c>
      <c r="R59" s="39">
        <f t="shared" si="49"/>
        <v>0</v>
      </c>
      <c r="S59" s="39">
        <f t="shared" si="49"/>
        <v>0</v>
      </c>
      <c r="T59" s="39">
        <f t="shared" si="49"/>
        <v>0</v>
      </c>
      <c r="U59" s="39">
        <f t="shared" si="49"/>
        <v>0</v>
      </c>
      <c r="V59" s="39">
        <f t="shared" si="49"/>
        <v>0</v>
      </c>
      <c r="W59" s="39">
        <f t="shared" si="49"/>
        <v>0</v>
      </c>
      <c r="X59" s="39">
        <f t="shared" si="49"/>
        <v>0</v>
      </c>
      <c r="Y59" s="39">
        <f t="shared" si="49"/>
        <v>0</v>
      </c>
      <c r="Z59" s="39">
        <f t="shared" si="49"/>
        <v>0</v>
      </c>
      <c r="AA59" s="39">
        <f t="shared" si="49"/>
        <v>0</v>
      </c>
      <c r="AB59" s="39">
        <f t="shared" si="49"/>
        <v>289.10000000000002</v>
      </c>
      <c r="AC59" s="39">
        <f t="shared" si="49"/>
        <v>0</v>
      </c>
      <c r="AD59" s="39">
        <f t="shared" si="49"/>
        <v>0</v>
      </c>
      <c r="AE59" s="31"/>
      <c r="AF59" s="5"/>
    </row>
    <row r="60" spans="1:32" s="2" customFormat="1" ht="18.75" x14ac:dyDescent="0.25">
      <c r="A60" s="7" t="s">
        <v>23</v>
      </c>
      <c r="B60" s="32">
        <f>H60+J60+L60+N60+P60+R60+T60+V60+X60+Z60+AB60+AD60</f>
        <v>0</v>
      </c>
      <c r="C60" s="33">
        <f>H60</f>
        <v>0</v>
      </c>
      <c r="D60" s="33">
        <v>0</v>
      </c>
      <c r="E60" s="33">
        <f>I60+K60+M60+O60+Q60+S60+U60+W60+Y60+AA60+AC60+AE60</f>
        <v>0</v>
      </c>
      <c r="F60" s="42">
        <v>0</v>
      </c>
      <c r="G60" s="32">
        <v>0</v>
      </c>
      <c r="H60" s="33">
        <v>0</v>
      </c>
      <c r="I60" s="34"/>
      <c r="J60" s="33">
        <v>0</v>
      </c>
      <c r="K60" s="34"/>
      <c r="L60" s="33">
        <v>0</v>
      </c>
      <c r="M60" s="34"/>
      <c r="N60" s="33">
        <v>0</v>
      </c>
      <c r="O60" s="34"/>
      <c r="P60" s="33">
        <v>0</v>
      </c>
      <c r="Q60" s="34"/>
      <c r="R60" s="33">
        <v>0</v>
      </c>
      <c r="S60" s="34"/>
      <c r="T60" s="33">
        <v>0</v>
      </c>
      <c r="U60" s="34"/>
      <c r="V60" s="33">
        <v>0</v>
      </c>
      <c r="W60" s="34"/>
      <c r="X60" s="33">
        <v>0</v>
      </c>
      <c r="Y60" s="34"/>
      <c r="Z60" s="33">
        <v>0</v>
      </c>
      <c r="AA60" s="34"/>
      <c r="AB60" s="33">
        <v>0</v>
      </c>
      <c r="AC60" s="34"/>
      <c r="AD60" s="33">
        <v>0</v>
      </c>
      <c r="AE60" s="31"/>
      <c r="AF60" s="5"/>
    </row>
    <row r="61" spans="1:32" s="2" customFormat="1" ht="18.75" x14ac:dyDescent="0.25">
      <c r="A61" s="7" t="s">
        <v>22</v>
      </c>
      <c r="B61" s="32">
        <f>H61+J61+L61+N61+P61+R61+T61+V61+X61+Z61+AB61+AD61</f>
        <v>0</v>
      </c>
      <c r="C61" s="33">
        <f t="shared" ref="C61:C63" si="50">H61</f>
        <v>0</v>
      </c>
      <c r="D61" s="33">
        <v>0</v>
      </c>
      <c r="E61" s="33">
        <f t="shared" ref="E61:E63" si="51">I61+K61+M61+O61+Q61+S61+U61+W61+Y61+AA61+AC61+AE61</f>
        <v>0</v>
      </c>
      <c r="F61" s="42">
        <v>0</v>
      </c>
      <c r="G61" s="32">
        <v>0</v>
      </c>
      <c r="H61" s="33">
        <v>0</v>
      </c>
      <c r="I61" s="34"/>
      <c r="J61" s="33">
        <v>0</v>
      </c>
      <c r="K61" s="34"/>
      <c r="L61" s="33">
        <v>0</v>
      </c>
      <c r="M61" s="34"/>
      <c r="N61" s="33">
        <v>0</v>
      </c>
      <c r="O61" s="34"/>
      <c r="P61" s="33">
        <v>0</v>
      </c>
      <c r="Q61" s="34"/>
      <c r="R61" s="33">
        <v>0</v>
      </c>
      <c r="S61" s="34"/>
      <c r="T61" s="33">
        <v>0</v>
      </c>
      <c r="U61" s="34"/>
      <c r="V61" s="33">
        <v>0</v>
      </c>
      <c r="W61" s="34"/>
      <c r="X61" s="33">
        <v>0</v>
      </c>
      <c r="Y61" s="34"/>
      <c r="Z61" s="33">
        <v>0</v>
      </c>
      <c r="AA61" s="34"/>
      <c r="AB61" s="33">
        <v>0</v>
      </c>
      <c r="AC61" s="34"/>
      <c r="AD61" s="33">
        <v>0</v>
      </c>
      <c r="AE61" s="31"/>
      <c r="AF61" s="5"/>
    </row>
    <row r="62" spans="1:32" s="2" customFormat="1" ht="18.75" x14ac:dyDescent="0.25">
      <c r="A62" s="7" t="s">
        <v>21</v>
      </c>
      <c r="B62" s="32">
        <f t="shared" ref="B62:B63" si="52">H62+J62+L62+N62+P62+R62+T62+V62+X62+Z62+AB62+AD62</f>
        <v>289.10000000000002</v>
      </c>
      <c r="C62" s="33">
        <f t="shared" si="50"/>
        <v>0</v>
      </c>
      <c r="D62" s="33"/>
      <c r="E62" s="33">
        <f t="shared" si="51"/>
        <v>0</v>
      </c>
      <c r="F62" s="42">
        <f t="shared" ref="F62" si="53">E62/B62*100</f>
        <v>0</v>
      </c>
      <c r="G62" s="32" t="e">
        <f>E62/C62*100</f>
        <v>#DIV/0!</v>
      </c>
      <c r="H62" s="33">
        <v>0</v>
      </c>
      <c r="I62" s="33"/>
      <c r="J62" s="33">
        <v>0</v>
      </c>
      <c r="K62" s="33"/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0</v>
      </c>
      <c r="AA62" s="33"/>
      <c r="AB62" s="33">
        <v>289.10000000000002</v>
      </c>
      <c r="AC62" s="33"/>
      <c r="AD62" s="33">
        <v>0</v>
      </c>
      <c r="AE62" s="31"/>
      <c r="AF62" s="5"/>
    </row>
    <row r="63" spans="1:32" s="2" customFormat="1" ht="18.75" x14ac:dyDescent="0.25">
      <c r="A63" s="7" t="s">
        <v>24</v>
      </c>
      <c r="B63" s="32">
        <f t="shared" si="52"/>
        <v>0</v>
      </c>
      <c r="C63" s="33">
        <f t="shared" si="50"/>
        <v>0</v>
      </c>
      <c r="D63" s="33">
        <v>0</v>
      </c>
      <c r="E63" s="33">
        <f t="shared" si="51"/>
        <v>0</v>
      </c>
      <c r="F63" s="42">
        <v>0</v>
      </c>
      <c r="G63" s="32">
        <v>0</v>
      </c>
      <c r="H63" s="33">
        <v>0</v>
      </c>
      <c r="I63" s="34"/>
      <c r="J63" s="33">
        <v>0</v>
      </c>
      <c r="K63" s="34"/>
      <c r="L63" s="33">
        <v>0</v>
      </c>
      <c r="M63" s="34"/>
      <c r="N63" s="33">
        <v>0</v>
      </c>
      <c r="O63" s="34"/>
      <c r="P63" s="33">
        <v>0</v>
      </c>
      <c r="Q63" s="34"/>
      <c r="R63" s="33">
        <v>0</v>
      </c>
      <c r="S63" s="34"/>
      <c r="T63" s="33">
        <v>0</v>
      </c>
      <c r="U63" s="34"/>
      <c r="V63" s="33">
        <v>0</v>
      </c>
      <c r="W63" s="34"/>
      <c r="X63" s="33">
        <v>0</v>
      </c>
      <c r="Y63" s="34"/>
      <c r="Z63" s="33">
        <v>0</v>
      </c>
      <c r="AA63" s="34"/>
      <c r="AB63" s="33">
        <v>0</v>
      </c>
      <c r="AC63" s="34"/>
      <c r="AD63" s="33">
        <v>0</v>
      </c>
      <c r="AE63" s="31"/>
      <c r="AF63" s="5"/>
    </row>
    <row r="64" spans="1:32" s="2" customFormat="1" ht="37.5" x14ac:dyDescent="0.25">
      <c r="A64" s="45" t="s">
        <v>47</v>
      </c>
      <c r="B64" s="35">
        <f>B65</f>
        <v>126</v>
      </c>
      <c r="C64" s="35">
        <f t="shared" ref="C64:AE64" si="54">C65</f>
        <v>0</v>
      </c>
      <c r="D64" s="35">
        <f t="shared" si="54"/>
        <v>0</v>
      </c>
      <c r="E64" s="35">
        <f t="shared" si="54"/>
        <v>0</v>
      </c>
      <c r="F64" s="35">
        <f>E64/B64*100</f>
        <v>0</v>
      </c>
      <c r="G64" s="35" t="e">
        <f>E64/C64*100</f>
        <v>#DIV/0!</v>
      </c>
      <c r="H64" s="35">
        <f t="shared" si="54"/>
        <v>0</v>
      </c>
      <c r="I64" s="35">
        <f t="shared" si="54"/>
        <v>0</v>
      </c>
      <c r="J64" s="35">
        <f t="shared" si="54"/>
        <v>0</v>
      </c>
      <c r="K64" s="35">
        <f t="shared" si="54"/>
        <v>0</v>
      </c>
      <c r="L64" s="35">
        <f t="shared" si="54"/>
        <v>0</v>
      </c>
      <c r="M64" s="35">
        <f t="shared" si="54"/>
        <v>0</v>
      </c>
      <c r="N64" s="35">
        <f t="shared" si="54"/>
        <v>0</v>
      </c>
      <c r="O64" s="35">
        <f t="shared" si="54"/>
        <v>0</v>
      </c>
      <c r="P64" s="35">
        <f t="shared" si="54"/>
        <v>0</v>
      </c>
      <c r="Q64" s="35">
        <f t="shared" si="54"/>
        <v>0</v>
      </c>
      <c r="R64" s="35">
        <f t="shared" si="54"/>
        <v>0</v>
      </c>
      <c r="S64" s="35">
        <f t="shared" si="54"/>
        <v>0</v>
      </c>
      <c r="T64" s="35">
        <f t="shared" si="54"/>
        <v>0</v>
      </c>
      <c r="U64" s="35">
        <f t="shared" si="54"/>
        <v>0</v>
      </c>
      <c r="V64" s="35">
        <f t="shared" si="54"/>
        <v>0</v>
      </c>
      <c r="W64" s="35">
        <f t="shared" si="54"/>
        <v>0</v>
      </c>
      <c r="X64" s="35">
        <f t="shared" si="54"/>
        <v>0</v>
      </c>
      <c r="Y64" s="35">
        <f t="shared" si="54"/>
        <v>0</v>
      </c>
      <c r="Z64" s="35">
        <f t="shared" si="54"/>
        <v>0</v>
      </c>
      <c r="AA64" s="35">
        <f t="shared" si="54"/>
        <v>0</v>
      </c>
      <c r="AB64" s="35">
        <f t="shared" si="54"/>
        <v>126</v>
      </c>
      <c r="AC64" s="35">
        <f t="shared" si="54"/>
        <v>0</v>
      </c>
      <c r="AD64" s="35">
        <f t="shared" si="54"/>
        <v>0</v>
      </c>
      <c r="AE64" s="35">
        <f t="shared" si="54"/>
        <v>0</v>
      </c>
      <c r="AF64" s="44"/>
    </row>
    <row r="65" spans="1:32" s="2" customFormat="1" ht="18.75" x14ac:dyDescent="0.25">
      <c r="A65" s="6" t="s">
        <v>30</v>
      </c>
      <c r="B65" s="39">
        <f>B66+B67+B68+B69</f>
        <v>126</v>
      </c>
      <c r="C65" s="39">
        <f t="shared" ref="C65:E65" si="55">C66+C67+C68+C69</f>
        <v>0</v>
      </c>
      <c r="D65" s="39">
        <f t="shared" si="55"/>
        <v>0</v>
      </c>
      <c r="E65" s="39">
        <f t="shared" si="55"/>
        <v>0</v>
      </c>
      <c r="F65" s="41">
        <f>E65/B65*100</f>
        <v>0</v>
      </c>
      <c r="G65" s="39" t="e">
        <f>E65/C65*100</f>
        <v>#DIV/0!</v>
      </c>
      <c r="H65" s="39">
        <f>H66+H67+H68+H69</f>
        <v>0</v>
      </c>
      <c r="I65" s="39">
        <f t="shared" ref="I65:AD65" si="56">I66+I67+I68+I69</f>
        <v>0</v>
      </c>
      <c r="J65" s="39">
        <f t="shared" si="56"/>
        <v>0</v>
      </c>
      <c r="K65" s="39">
        <f t="shared" si="56"/>
        <v>0</v>
      </c>
      <c r="L65" s="39">
        <f t="shared" si="56"/>
        <v>0</v>
      </c>
      <c r="M65" s="39">
        <f t="shared" si="56"/>
        <v>0</v>
      </c>
      <c r="N65" s="39">
        <f t="shared" si="56"/>
        <v>0</v>
      </c>
      <c r="O65" s="39">
        <f t="shared" si="56"/>
        <v>0</v>
      </c>
      <c r="P65" s="39">
        <f t="shared" si="56"/>
        <v>0</v>
      </c>
      <c r="Q65" s="39">
        <f t="shared" si="56"/>
        <v>0</v>
      </c>
      <c r="R65" s="39">
        <f t="shared" si="56"/>
        <v>0</v>
      </c>
      <c r="S65" s="39">
        <f t="shared" si="56"/>
        <v>0</v>
      </c>
      <c r="T65" s="39">
        <f t="shared" si="56"/>
        <v>0</v>
      </c>
      <c r="U65" s="39">
        <f t="shared" si="56"/>
        <v>0</v>
      </c>
      <c r="V65" s="39">
        <f t="shared" si="56"/>
        <v>0</v>
      </c>
      <c r="W65" s="39">
        <f t="shared" si="56"/>
        <v>0</v>
      </c>
      <c r="X65" s="39">
        <f t="shared" si="56"/>
        <v>0</v>
      </c>
      <c r="Y65" s="39">
        <f t="shared" si="56"/>
        <v>0</v>
      </c>
      <c r="Z65" s="39">
        <f t="shared" si="56"/>
        <v>0</v>
      </c>
      <c r="AA65" s="39">
        <f t="shared" si="56"/>
        <v>0</v>
      </c>
      <c r="AB65" s="39">
        <f t="shared" si="56"/>
        <v>126</v>
      </c>
      <c r="AC65" s="39">
        <f t="shared" si="56"/>
        <v>0</v>
      </c>
      <c r="AD65" s="39">
        <f t="shared" si="56"/>
        <v>0</v>
      </c>
      <c r="AE65" s="31"/>
      <c r="AF65" s="5"/>
    </row>
    <row r="66" spans="1:32" s="2" customFormat="1" ht="18.75" x14ac:dyDescent="0.25">
      <c r="A66" s="7" t="s">
        <v>23</v>
      </c>
      <c r="B66" s="32">
        <f>H66+J66+L66+N66+P66+R66+T66+V66+X66+Z66+AB66+AD66</f>
        <v>0</v>
      </c>
      <c r="C66" s="33">
        <f>H66</f>
        <v>0</v>
      </c>
      <c r="D66" s="33">
        <v>0</v>
      </c>
      <c r="E66" s="33">
        <f>I66+K66+M66+O66+Q66+S66+U66+W66+Y66+AA66+AC66+AE66</f>
        <v>0</v>
      </c>
      <c r="F66" s="42">
        <v>0</v>
      </c>
      <c r="G66" s="32">
        <v>0</v>
      </c>
      <c r="H66" s="33">
        <v>0</v>
      </c>
      <c r="I66" s="34"/>
      <c r="J66" s="33">
        <v>0</v>
      </c>
      <c r="K66" s="34"/>
      <c r="L66" s="33">
        <v>0</v>
      </c>
      <c r="M66" s="34"/>
      <c r="N66" s="33">
        <v>0</v>
      </c>
      <c r="O66" s="34"/>
      <c r="P66" s="33">
        <v>0</v>
      </c>
      <c r="Q66" s="34"/>
      <c r="R66" s="33">
        <v>0</v>
      </c>
      <c r="S66" s="34"/>
      <c r="T66" s="33">
        <v>0</v>
      </c>
      <c r="U66" s="34"/>
      <c r="V66" s="33">
        <v>0</v>
      </c>
      <c r="W66" s="34"/>
      <c r="X66" s="33">
        <v>0</v>
      </c>
      <c r="Y66" s="34"/>
      <c r="Z66" s="33">
        <v>0</v>
      </c>
      <c r="AA66" s="34"/>
      <c r="AB66" s="33">
        <v>0</v>
      </c>
      <c r="AC66" s="34"/>
      <c r="AD66" s="33">
        <v>0</v>
      </c>
      <c r="AE66" s="31"/>
      <c r="AF66" s="5"/>
    </row>
    <row r="67" spans="1:32" s="2" customFormat="1" ht="18.75" x14ac:dyDescent="0.25">
      <c r="A67" s="7" t="s">
        <v>22</v>
      </c>
      <c r="B67" s="32">
        <f>H67+J67+L67+N67+P67+R67+T67+V67+X67+Z67+AB67+AD67</f>
        <v>0</v>
      </c>
      <c r="C67" s="33">
        <f t="shared" ref="C67:C69" si="57">H67</f>
        <v>0</v>
      </c>
      <c r="D67" s="33">
        <v>0</v>
      </c>
      <c r="E67" s="33">
        <f t="shared" ref="E67:E69" si="58">I67+K67+M67+O67+Q67+S67+U67+W67+Y67+AA67+AC67+AE67</f>
        <v>0</v>
      </c>
      <c r="F67" s="42">
        <v>0</v>
      </c>
      <c r="G67" s="32">
        <v>0</v>
      </c>
      <c r="H67" s="33">
        <v>0</v>
      </c>
      <c r="I67" s="34"/>
      <c r="J67" s="33">
        <v>0</v>
      </c>
      <c r="K67" s="34"/>
      <c r="L67" s="33">
        <v>0</v>
      </c>
      <c r="M67" s="34"/>
      <c r="N67" s="33">
        <v>0</v>
      </c>
      <c r="O67" s="34"/>
      <c r="P67" s="33">
        <v>0</v>
      </c>
      <c r="Q67" s="34"/>
      <c r="R67" s="33">
        <v>0</v>
      </c>
      <c r="S67" s="34"/>
      <c r="T67" s="33">
        <v>0</v>
      </c>
      <c r="U67" s="34"/>
      <c r="V67" s="33">
        <v>0</v>
      </c>
      <c r="W67" s="34"/>
      <c r="X67" s="33">
        <v>0</v>
      </c>
      <c r="Y67" s="34"/>
      <c r="Z67" s="33">
        <v>0</v>
      </c>
      <c r="AA67" s="34"/>
      <c r="AB67" s="33">
        <v>0</v>
      </c>
      <c r="AC67" s="34"/>
      <c r="AD67" s="33">
        <v>0</v>
      </c>
      <c r="AE67" s="31"/>
      <c r="AF67" s="5"/>
    </row>
    <row r="68" spans="1:32" s="2" customFormat="1" ht="18.75" x14ac:dyDescent="0.25">
      <c r="A68" s="7" t="s">
        <v>21</v>
      </c>
      <c r="B68" s="32">
        <f t="shared" ref="B68:B69" si="59">H68+J68+L68+N68+P68+R68+T68+V68+X68+Z68+AB68+AD68</f>
        <v>126</v>
      </c>
      <c r="C68" s="33">
        <f t="shared" si="57"/>
        <v>0</v>
      </c>
      <c r="D68" s="33">
        <v>0</v>
      </c>
      <c r="E68" s="33">
        <f t="shared" si="58"/>
        <v>0</v>
      </c>
      <c r="F68" s="42">
        <f t="shared" ref="F68" si="60">E68/B68*100</f>
        <v>0</v>
      </c>
      <c r="G68" s="32" t="e">
        <f>E68/C68*100</f>
        <v>#DIV/0!</v>
      </c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126</v>
      </c>
      <c r="AC68" s="33"/>
      <c r="AD68" s="33">
        <v>0</v>
      </c>
      <c r="AE68" s="31"/>
      <c r="AF68" s="5"/>
    </row>
    <row r="69" spans="1:32" s="2" customFormat="1" ht="18.75" x14ac:dyDescent="0.25">
      <c r="A69" s="7" t="s">
        <v>24</v>
      </c>
      <c r="B69" s="32">
        <f t="shared" si="59"/>
        <v>0</v>
      </c>
      <c r="C69" s="33">
        <f t="shared" si="57"/>
        <v>0</v>
      </c>
      <c r="D69" s="33">
        <v>0</v>
      </c>
      <c r="E69" s="33">
        <f t="shared" si="58"/>
        <v>0</v>
      </c>
      <c r="F69" s="42">
        <v>0</v>
      </c>
      <c r="G69" s="32">
        <v>0</v>
      </c>
      <c r="H69" s="33">
        <v>0</v>
      </c>
      <c r="I69" s="34"/>
      <c r="J69" s="33">
        <v>0</v>
      </c>
      <c r="K69" s="34"/>
      <c r="L69" s="33">
        <v>0</v>
      </c>
      <c r="M69" s="34"/>
      <c r="N69" s="33">
        <v>0</v>
      </c>
      <c r="O69" s="34"/>
      <c r="P69" s="33">
        <v>0</v>
      </c>
      <c r="Q69" s="34"/>
      <c r="R69" s="33">
        <v>0</v>
      </c>
      <c r="S69" s="34"/>
      <c r="T69" s="33">
        <v>0</v>
      </c>
      <c r="U69" s="34"/>
      <c r="V69" s="33">
        <v>0</v>
      </c>
      <c r="W69" s="34"/>
      <c r="X69" s="33">
        <v>0</v>
      </c>
      <c r="Y69" s="34"/>
      <c r="Z69" s="33">
        <v>0</v>
      </c>
      <c r="AA69" s="34"/>
      <c r="AB69" s="33">
        <v>0</v>
      </c>
      <c r="AC69" s="34"/>
      <c r="AD69" s="33">
        <v>0</v>
      </c>
      <c r="AE69" s="31"/>
      <c r="AF69" s="5"/>
    </row>
    <row r="70" spans="1:32" s="2" customFormat="1" ht="56.25" x14ac:dyDescent="0.25">
      <c r="A70" s="45" t="s">
        <v>48</v>
      </c>
      <c r="B70" s="35">
        <f>B71</f>
        <v>315</v>
      </c>
      <c r="C70" s="35">
        <f t="shared" ref="C70:AE70" si="61">C71</f>
        <v>0</v>
      </c>
      <c r="D70" s="35">
        <f t="shared" si="61"/>
        <v>0</v>
      </c>
      <c r="E70" s="35">
        <f t="shared" si="61"/>
        <v>0</v>
      </c>
      <c r="F70" s="35">
        <f>E70/B70*100</f>
        <v>0</v>
      </c>
      <c r="G70" s="35" t="e">
        <f>E70/C70*100</f>
        <v>#DIV/0!</v>
      </c>
      <c r="H70" s="35">
        <f t="shared" si="61"/>
        <v>0</v>
      </c>
      <c r="I70" s="35">
        <f t="shared" si="61"/>
        <v>0</v>
      </c>
      <c r="J70" s="35">
        <f t="shared" si="61"/>
        <v>0</v>
      </c>
      <c r="K70" s="35">
        <f t="shared" si="61"/>
        <v>0</v>
      </c>
      <c r="L70" s="35">
        <f t="shared" si="61"/>
        <v>315</v>
      </c>
      <c r="M70" s="35">
        <f t="shared" si="61"/>
        <v>0</v>
      </c>
      <c r="N70" s="35">
        <f t="shared" si="61"/>
        <v>0</v>
      </c>
      <c r="O70" s="35">
        <f t="shared" si="61"/>
        <v>0</v>
      </c>
      <c r="P70" s="35">
        <f t="shared" si="61"/>
        <v>0</v>
      </c>
      <c r="Q70" s="35">
        <f t="shared" si="61"/>
        <v>0</v>
      </c>
      <c r="R70" s="35">
        <f t="shared" si="61"/>
        <v>0</v>
      </c>
      <c r="S70" s="35">
        <f t="shared" si="61"/>
        <v>0</v>
      </c>
      <c r="T70" s="35">
        <f t="shared" si="61"/>
        <v>0</v>
      </c>
      <c r="U70" s="35">
        <f t="shared" si="61"/>
        <v>0</v>
      </c>
      <c r="V70" s="35">
        <f t="shared" si="61"/>
        <v>0</v>
      </c>
      <c r="W70" s="35">
        <f t="shared" si="61"/>
        <v>0</v>
      </c>
      <c r="X70" s="35">
        <f t="shared" si="61"/>
        <v>0</v>
      </c>
      <c r="Y70" s="35">
        <f t="shared" si="61"/>
        <v>0</v>
      </c>
      <c r="Z70" s="35">
        <f t="shared" si="61"/>
        <v>0</v>
      </c>
      <c r="AA70" s="35">
        <f t="shared" si="61"/>
        <v>0</v>
      </c>
      <c r="AB70" s="35">
        <f t="shared" si="61"/>
        <v>0</v>
      </c>
      <c r="AC70" s="35">
        <f t="shared" si="61"/>
        <v>0</v>
      </c>
      <c r="AD70" s="35">
        <f t="shared" si="61"/>
        <v>0</v>
      </c>
      <c r="AE70" s="35">
        <f t="shared" si="61"/>
        <v>0</v>
      </c>
      <c r="AF70" s="44"/>
    </row>
    <row r="71" spans="1:32" s="2" customFormat="1" ht="18.75" x14ac:dyDescent="0.25">
      <c r="A71" s="6" t="s">
        <v>30</v>
      </c>
      <c r="B71" s="39">
        <f>B72+B73+B74+B75</f>
        <v>315</v>
      </c>
      <c r="C71" s="39">
        <f t="shared" ref="C71:E71" si="62">C72+C73+C74+C75</f>
        <v>0</v>
      </c>
      <c r="D71" s="39">
        <f t="shared" si="62"/>
        <v>0</v>
      </c>
      <c r="E71" s="39">
        <f t="shared" si="62"/>
        <v>0</v>
      </c>
      <c r="F71" s="41">
        <f>E71/B71*100</f>
        <v>0</v>
      </c>
      <c r="G71" s="39" t="e">
        <f>E71/C71*100</f>
        <v>#DIV/0!</v>
      </c>
      <c r="H71" s="39">
        <f>H72+H73+H74+H75</f>
        <v>0</v>
      </c>
      <c r="I71" s="39">
        <f t="shared" ref="I71:AD71" si="63">I72+I73+I74+I75</f>
        <v>0</v>
      </c>
      <c r="J71" s="39">
        <f t="shared" si="63"/>
        <v>0</v>
      </c>
      <c r="K71" s="39">
        <f t="shared" si="63"/>
        <v>0</v>
      </c>
      <c r="L71" s="39">
        <f t="shared" si="63"/>
        <v>315</v>
      </c>
      <c r="M71" s="39">
        <f t="shared" si="63"/>
        <v>0</v>
      </c>
      <c r="N71" s="39">
        <f t="shared" si="63"/>
        <v>0</v>
      </c>
      <c r="O71" s="39">
        <f t="shared" si="63"/>
        <v>0</v>
      </c>
      <c r="P71" s="39">
        <f t="shared" si="63"/>
        <v>0</v>
      </c>
      <c r="Q71" s="39">
        <f t="shared" si="63"/>
        <v>0</v>
      </c>
      <c r="R71" s="39">
        <f t="shared" si="63"/>
        <v>0</v>
      </c>
      <c r="S71" s="39">
        <f t="shared" si="63"/>
        <v>0</v>
      </c>
      <c r="T71" s="39">
        <f t="shared" si="63"/>
        <v>0</v>
      </c>
      <c r="U71" s="39">
        <f t="shared" si="63"/>
        <v>0</v>
      </c>
      <c r="V71" s="39">
        <f t="shared" si="63"/>
        <v>0</v>
      </c>
      <c r="W71" s="39">
        <f t="shared" si="63"/>
        <v>0</v>
      </c>
      <c r="X71" s="39">
        <f t="shared" si="63"/>
        <v>0</v>
      </c>
      <c r="Y71" s="39">
        <f t="shared" si="63"/>
        <v>0</v>
      </c>
      <c r="Z71" s="39">
        <f t="shared" si="63"/>
        <v>0</v>
      </c>
      <c r="AA71" s="39">
        <f t="shared" si="63"/>
        <v>0</v>
      </c>
      <c r="AB71" s="39">
        <f t="shared" si="63"/>
        <v>0</v>
      </c>
      <c r="AC71" s="39">
        <f t="shared" si="63"/>
        <v>0</v>
      </c>
      <c r="AD71" s="39">
        <f t="shared" si="63"/>
        <v>0</v>
      </c>
      <c r="AE71" s="31"/>
      <c r="AF71" s="5"/>
    </row>
    <row r="72" spans="1:32" s="2" customFormat="1" ht="18.75" x14ac:dyDescent="0.25">
      <c r="A72" s="7" t="s">
        <v>23</v>
      </c>
      <c r="B72" s="32">
        <f>H72+J72+L72+N72+P72+R72+T72+V72+X72+Z72+AB72+AD72</f>
        <v>0</v>
      </c>
      <c r="C72" s="33">
        <f>H72</f>
        <v>0</v>
      </c>
      <c r="D72" s="33">
        <v>0</v>
      </c>
      <c r="E72" s="33">
        <f>I72+K72+M72+O72+Q72+S72+U72+W72+Y72+AA72+AC72+AE72</f>
        <v>0</v>
      </c>
      <c r="F72" s="42">
        <v>0</v>
      </c>
      <c r="G72" s="32">
        <v>0</v>
      </c>
      <c r="H72" s="33">
        <v>0</v>
      </c>
      <c r="I72" s="34"/>
      <c r="J72" s="33">
        <v>0</v>
      </c>
      <c r="K72" s="34"/>
      <c r="L72" s="33">
        <v>0</v>
      </c>
      <c r="M72" s="34"/>
      <c r="N72" s="33">
        <v>0</v>
      </c>
      <c r="O72" s="34"/>
      <c r="P72" s="33">
        <v>0</v>
      </c>
      <c r="Q72" s="34"/>
      <c r="R72" s="33">
        <v>0</v>
      </c>
      <c r="S72" s="34"/>
      <c r="T72" s="33">
        <v>0</v>
      </c>
      <c r="U72" s="34"/>
      <c r="V72" s="33">
        <v>0</v>
      </c>
      <c r="W72" s="34"/>
      <c r="X72" s="33">
        <v>0</v>
      </c>
      <c r="Y72" s="34"/>
      <c r="Z72" s="33">
        <v>0</v>
      </c>
      <c r="AA72" s="34"/>
      <c r="AB72" s="33">
        <v>0</v>
      </c>
      <c r="AC72" s="34"/>
      <c r="AD72" s="33">
        <v>0</v>
      </c>
      <c r="AE72" s="31"/>
      <c r="AF72" s="5"/>
    </row>
    <row r="73" spans="1:32" s="2" customFormat="1" ht="18.75" x14ac:dyDescent="0.25">
      <c r="A73" s="7" t="s">
        <v>22</v>
      </c>
      <c r="B73" s="32">
        <f>H73+J73+L73+N73+P73+R73+T73+V73+X73+Z73+AB73+AD73</f>
        <v>0</v>
      </c>
      <c r="C73" s="33">
        <f t="shared" ref="C73:C75" si="64">H73</f>
        <v>0</v>
      </c>
      <c r="D73" s="33">
        <v>0</v>
      </c>
      <c r="E73" s="33">
        <f t="shared" ref="E73:E75" si="65">I73+K73+M73+O73+Q73+S73+U73+W73+Y73+AA73+AC73+AE73</f>
        <v>0</v>
      </c>
      <c r="F73" s="42">
        <v>0</v>
      </c>
      <c r="G73" s="32">
        <v>0</v>
      </c>
      <c r="H73" s="33">
        <v>0</v>
      </c>
      <c r="I73" s="34"/>
      <c r="J73" s="33">
        <v>0</v>
      </c>
      <c r="K73" s="34"/>
      <c r="L73" s="33">
        <v>0</v>
      </c>
      <c r="M73" s="34"/>
      <c r="N73" s="33">
        <v>0</v>
      </c>
      <c r="O73" s="34"/>
      <c r="P73" s="33">
        <v>0</v>
      </c>
      <c r="Q73" s="34"/>
      <c r="R73" s="33">
        <v>0</v>
      </c>
      <c r="S73" s="34"/>
      <c r="T73" s="33">
        <v>0</v>
      </c>
      <c r="U73" s="34"/>
      <c r="V73" s="33">
        <v>0</v>
      </c>
      <c r="W73" s="34"/>
      <c r="X73" s="33">
        <v>0</v>
      </c>
      <c r="Y73" s="34"/>
      <c r="Z73" s="33">
        <v>0</v>
      </c>
      <c r="AA73" s="34"/>
      <c r="AB73" s="33">
        <v>0</v>
      </c>
      <c r="AC73" s="34"/>
      <c r="AD73" s="33">
        <v>0</v>
      </c>
      <c r="AE73" s="31"/>
      <c r="AF73" s="5"/>
    </row>
    <row r="74" spans="1:32" s="2" customFormat="1" ht="18.75" x14ac:dyDescent="0.25">
      <c r="A74" s="7" t="s">
        <v>21</v>
      </c>
      <c r="B74" s="32">
        <f t="shared" ref="B74:B75" si="66">H74+J74+L74+N74+P74+R74+T74+V74+X74+Z74+AB74+AD74</f>
        <v>315</v>
      </c>
      <c r="C74" s="33">
        <f t="shared" si="64"/>
        <v>0</v>
      </c>
      <c r="D74" s="33"/>
      <c r="E74" s="33">
        <f t="shared" si="65"/>
        <v>0</v>
      </c>
      <c r="F74" s="42">
        <f t="shared" ref="F74" si="67">E74/B74*100</f>
        <v>0</v>
      </c>
      <c r="G74" s="32" t="e">
        <f>E74/C74*100</f>
        <v>#DIV/0!</v>
      </c>
      <c r="H74" s="33">
        <v>0</v>
      </c>
      <c r="I74" s="33"/>
      <c r="J74" s="33">
        <v>0</v>
      </c>
      <c r="K74" s="33"/>
      <c r="L74" s="33">
        <v>315</v>
      </c>
      <c r="M74" s="33"/>
      <c r="N74" s="33">
        <v>0</v>
      </c>
      <c r="O74" s="33"/>
      <c r="P74" s="33">
        <v>0</v>
      </c>
      <c r="Q74" s="33"/>
      <c r="R74" s="33">
        <v>0</v>
      </c>
      <c r="S74" s="33"/>
      <c r="T74" s="33">
        <v>0</v>
      </c>
      <c r="U74" s="33"/>
      <c r="V74" s="33">
        <v>0</v>
      </c>
      <c r="W74" s="33"/>
      <c r="X74" s="33">
        <v>0</v>
      </c>
      <c r="Y74" s="33"/>
      <c r="Z74" s="33">
        <v>0</v>
      </c>
      <c r="AA74" s="33"/>
      <c r="AB74" s="33">
        <v>0</v>
      </c>
      <c r="AC74" s="33"/>
      <c r="AD74" s="33">
        <v>0</v>
      </c>
      <c r="AE74" s="31"/>
      <c r="AF74" s="5"/>
    </row>
    <row r="75" spans="1:32" s="2" customFormat="1" ht="18.75" x14ac:dyDescent="0.25">
      <c r="A75" s="7" t="s">
        <v>24</v>
      </c>
      <c r="B75" s="32">
        <f t="shared" si="66"/>
        <v>0</v>
      </c>
      <c r="C75" s="33">
        <f t="shared" si="64"/>
        <v>0</v>
      </c>
      <c r="D75" s="33">
        <v>0</v>
      </c>
      <c r="E75" s="33">
        <f t="shared" si="65"/>
        <v>0</v>
      </c>
      <c r="F75" s="42">
        <v>0</v>
      </c>
      <c r="G75" s="32">
        <v>0</v>
      </c>
      <c r="H75" s="33">
        <v>0</v>
      </c>
      <c r="I75" s="34"/>
      <c r="J75" s="33">
        <v>0</v>
      </c>
      <c r="K75" s="34"/>
      <c r="L75" s="33">
        <v>0</v>
      </c>
      <c r="M75" s="34"/>
      <c r="N75" s="33">
        <v>0</v>
      </c>
      <c r="O75" s="34"/>
      <c r="P75" s="33">
        <v>0</v>
      </c>
      <c r="Q75" s="34"/>
      <c r="R75" s="33">
        <v>0</v>
      </c>
      <c r="S75" s="34"/>
      <c r="T75" s="33">
        <v>0</v>
      </c>
      <c r="U75" s="34"/>
      <c r="V75" s="33">
        <v>0</v>
      </c>
      <c r="W75" s="34"/>
      <c r="X75" s="33">
        <v>0</v>
      </c>
      <c r="Y75" s="34"/>
      <c r="Z75" s="33">
        <v>0</v>
      </c>
      <c r="AA75" s="34"/>
      <c r="AB75" s="33">
        <v>0</v>
      </c>
      <c r="AC75" s="34"/>
      <c r="AD75" s="33">
        <v>0</v>
      </c>
      <c r="AE75" s="31"/>
      <c r="AF75" s="5"/>
    </row>
    <row r="76" spans="1:32" s="2" customFormat="1" ht="37.5" x14ac:dyDescent="0.25">
      <c r="A76" s="48" t="s">
        <v>49</v>
      </c>
      <c r="B76" s="36">
        <f>B78+B84+B90+B96+B102+B108+B114+B120</f>
        <v>893.30000000000007</v>
      </c>
      <c r="C76" s="36">
        <f t="shared" ref="C76:AE76" si="68">C78+C84+C90+C96+C102+C108+C114+C120</f>
        <v>0</v>
      </c>
      <c r="D76" s="36">
        <f t="shared" si="68"/>
        <v>0</v>
      </c>
      <c r="E76" s="36">
        <f t="shared" si="68"/>
        <v>0</v>
      </c>
      <c r="F76" s="36">
        <f t="shared" si="68"/>
        <v>0</v>
      </c>
      <c r="G76" s="36" t="e">
        <f t="shared" si="68"/>
        <v>#DIV/0!</v>
      </c>
      <c r="H76" s="36">
        <f t="shared" si="68"/>
        <v>0</v>
      </c>
      <c r="I76" s="36">
        <f t="shared" si="68"/>
        <v>0</v>
      </c>
      <c r="J76" s="36">
        <f t="shared" si="68"/>
        <v>0</v>
      </c>
      <c r="K76" s="36">
        <f t="shared" si="68"/>
        <v>0</v>
      </c>
      <c r="L76" s="36">
        <f t="shared" si="68"/>
        <v>250</v>
      </c>
      <c r="M76" s="36">
        <f t="shared" si="68"/>
        <v>0</v>
      </c>
      <c r="N76" s="36">
        <f t="shared" si="68"/>
        <v>148.4</v>
      </c>
      <c r="O76" s="36">
        <f t="shared" si="68"/>
        <v>0</v>
      </c>
      <c r="P76" s="36">
        <f t="shared" si="68"/>
        <v>122.2</v>
      </c>
      <c r="Q76" s="36">
        <f t="shared" si="68"/>
        <v>0</v>
      </c>
      <c r="R76" s="36">
        <f t="shared" si="68"/>
        <v>0</v>
      </c>
      <c r="S76" s="36">
        <f t="shared" si="68"/>
        <v>0</v>
      </c>
      <c r="T76" s="36">
        <f t="shared" si="68"/>
        <v>0</v>
      </c>
      <c r="U76" s="36">
        <f t="shared" si="68"/>
        <v>0</v>
      </c>
      <c r="V76" s="36">
        <f t="shared" si="68"/>
        <v>66.400000000000006</v>
      </c>
      <c r="W76" s="36">
        <f t="shared" si="68"/>
        <v>0</v>
      </c>
      <c r="X76" s="36">
        <f t="shared" si="68"/>
        <v>115.69999999999999</v>
      </c>
      <c r="Y76" s="36">
        <f t="shared" si="68"/>
        <v>0</v>
      </c>
      <c r="Z76" s="36">
        <f t="shared" si="68"/>
        <v>0</v>
      </c>
      <c r="AA76" s="36">
        <f t="shared" si="68"/>
        <v>0</v>
      </c>
      <c r="AB76" s="36">
        <f t="shared" si="68"/>
        <v>0</v>
      </c>
      <c r="AC76" s="36">
        <f t="shared" si="68"/>
        <v>0</v>
      </c>
      <c r="AD76" s="36">
        <f t="shared" si="68"/>
        <v>190.6</v>
      </c>
      <c r="AE76" s="36">
        <f t="shared" si="68"/>
        <v>0</v>
      </c>
      <c r="AF76" s="36"/>
    </row>
    <row r="77" spans="1:32" s="2" customFormat="1" ht="18.75" x14ac:dyDescent="0.25">
      <c r="A77" s="7" t="s">
        <v>20</v>
      </c>
      <c r="B77" s="32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1"/>
      <c r="AF77" s="5"/>
    </row>
    <row r="78" spans="1:32" s="2" customFormat="1" ht="112.5" x14ac:dyDescent="0.25">
      <c r="A78" s="45" t="s">
        <v>50</v>
      </c>
      <c r="B78" s="35">
        <f>B79</f>
        <v>132.80000000000001</v>
      </c>
      <c r="C78" s="35">
        <f t="shared" ref="C78:AE78" si="69">C79</f>
        <v>0</v>
      </c>
      <c r="D78" s="35">
        <f t="shared" si="69"/>
        <v>0</v>
      </c>
      <c r="E78" s="35">
        <f t="shared" si="69"/>
        <v>0</v>
      </c>
      <c r="F78" s="35">
        <f>E78/B78*100</f>
        <v>0</v>
      </c>
      <c r="G78" s="35" t="e">
        <f>E78/C78*100</f>
        <v>#DIV/0!</v>
      </c>
      <c r="H78" s="35">
        <f t="shared" si="69"/>
        <v>0</v>
      </c>
      <c r="I78" s="35">
        <f t="shared" si="69"/>
        <v>0</v>
      </c>
      <c r="J78" s="35">
        <f t="shared" si="69"/>
        <v>0</v>
      </c>
      <c r="K78" s="35">
        <f t="shared" si="69"/>
        <v>0</v>
      </c>
      <c r="L78" s="35">
        <f t="shared" si="69"/>
        <v>0</v>
      </c>
      <c r="M78" s="35">
        <f t="shared" si="69"/>
        <v>0</v>
      </c>
      <c r="N78" s="35">
        <f t="shared" si="69"/>
        <v>66.400000000000006</v>
      </c>
      <c r="O78" s="35">
        <f t="shared" si="69"/>
        <v>0</v>
      </c>
      <c r="P78" s="35">
        <f t="shared" si="69"/>
        <v>0</v>
      </c>
      <c r="Q78" s="35">
        <f t="shared" si="69"/>
        <v>0</v>
      </c>
      <c r="R78" s="35">
        <f t="shared" si="69"/>
        <v>0</v>
      </c>
      <c r="S78" s="35">
        <f t="shared" si="69"/>
        <v>0</v>
      </c>
      <c r="T78" s="35">
        <f t="shared" si="69"/>
        <v>0</v>
      </c>
      <c r="U78" s="35">
        <f t="shared" si="69"/>
        <v>0</v>
      </c>
      <c r="V78" s="35">
        <f t="shared" si="69"/>
        <v>66.400000000000006</v>
      </c>
      <c r="W78" s="35">
        <f t="shared" si="69"/>
        <v>0</v>
      </c>
      <c r="X78" s="35">
        <f t="shared" si="69"/>
        <v>0</v>
      </c>
      <c r="Y78" s="35">
        <f t="shared" si="69"/>
        <v>0</v>
      </c>
      <c r="Z78" s="35">
        <f t="shared" si="69"/>
        <v>0</v>
      </c>
      <c r="AA78" s="35">
        <f t="shared" si="69"/>
        <v>0</v>
      </c>
      <c r="AB78" s="35">
        <f t="shared" si="69"/>
        <v>0</v>
      </c>
      <c r="AC78" s="35">
        <f t="shared" si="69"/>
        <v>0</v>
      </c>
      <c r="AD78" s="35">
        <f t="shared" si="69"/>
        <v>0</v>
      </c>
      <c r="AE78" s="35">
        <f t="shared" si="69"/>
        <v>0</v>
      </c>
      <c r="AF78" s="44"/>
    </row>
    <row r="79" spans="1:32" s="2" customFormat="1" ht="18.75" x14ac:dyDescent="0.25">
      <c r="A79" s="6" t="s">
        <v>30</v>
      </c>
      <c r="B79" s="39">
        <f>B80+B81+B82+B83</f>
        <v>132.80000000000001</v>
      </c>
      <c r="C79" s="39">
        <f t="shared" ref="C79:E79" si="70">C80+C81+C82+C83</f>
        <v>0</v>
      </c>
      <c r="D79" s="39">
        <f t="shared" si="70"/>
        <v>0</v>
      </c>
      <c r="E79" s="39">
        <f t="shared" si="70"/>
        <v>0</v>
      </c>
      <c r="F79" s="41">
        <f>E79/B79*100</f>
        <v>0</v>
      </c>
      <c r="G79" s="39" t="e">
        <f>E79/C79*100</f>
        <v>#DIV/0!</v>
      </c>
      <c r="H79" s="39">
        <f>H80+H81+H82+H83</f>
        <v>0</v>
      </c>
      <c r="I79" s="39">
        <f t="shared" ref="I79:AD79" si="71">I80+I81+I82+I83</f>
        <v>0</v>
      </c>
      <c r="J79" s="39">
        <f t="shared" si="71"/>
        <v>0</v>
      </c>
      <c r="K79" s="39">
        <f t="shared" si="71"/>
        <v>0</v>
      </c>
      <c r="L79" s="39">
        <f t="shared" si="71"/>
        <v>0</v>
      </c>
      <c r="M79" s="39">
        <f t="shared" si="71"/>
        <v>0</v>
      </c>
      <c r="N79" s="39">
        <f t="shared" si="71"/>
        <v>66.400000000000006</v>
      </c>
      <c r="O79" s="39">
        <f t="shared" si="71"/>
        <v>0</v>
      </c>
      <c r="P79" s="39">
        <f t="shared" si="71"/>
        <v>0</v>
      </c>
      <c r="Q79" s="39">
        <f t="shared" si="71"/>
        <v>0</v>
      </c>
      <c r="R79" s="39">
        <f t="shared" si="71"/>
        <v>0</v>
      </c>
      <c r="S79" s="39">
        <f t="shared" si="71"/>
        <v>0</v>
      </c>
      <c r="T79" s="39">
        <f t="shared" si="71"/>
        <v>0</v>
      </c>
      <c r="U79" s="39">
        <f t="shared" si="71"/>
        <v>0</v>
      </c>
      <c r="V79" s="39">
        <f t="shared" si="71"/>
        <v>66.400000000000006</v>
      </c>
      <c r="W79" s="39">
        <f t="shared" si="71"/>
        <v>0</v>
      </c>
      <c r="X79" s="39">
        <f t="shared" si="71"/>
        <v>0</v>
      </c>
      <c r="Y79" s="39">
        <f t="shared" si="71"/>
        <v>0</v>
      </c>
      <c r="Z79" s="39">
        <f t="shared" si="71"/>
        <v>0</v>
      </c>
      <c r="AA79" s="39">
        <f t="shared" si="71"/>
        <v>0</v>
      </c>
      <c r="AB79" s="39">
        <f t="shared" si="71"/>
        <v>0</v>
      </c>
      <c r="AC79" s="39">
        <f t="shared" si="71"/>
        <v>0</v>
      </c>
      <c r="AD79" s="39">
        <f t="shared" si="71"/>
        <v>0</v>
      </c>
      <c r="AE79" s="31"/>
      <c r="AF79" s="5"/>
    </row>
    <row r="80" spans="1:32" s="2" customFormat="1" ht="18.75" x14ac:dyDescent="0.25">
      <c r="A80" s="7" t="s">
        <v>23</v>
      </c>
      <c r="B80" s="32">
        <f>H80+J80+L80+N80+P80+R80+T80+V80+X80+Z80+AB80+AD80</f>
        <v>0</v>
      </c>
      <c r="C80" s="33">
        <f>H80</f>
        <v>0</v>
      </c>
      <c r="D80" s="33">
        <v>0</v>
      </c>
      <c r="E80" s="33">
        <f>I80+K80+M80+O80+Q80+S80+U80+W80+Y80+AA80+AC80+AE80</f>
        <v>0</v>
      </c>
      <c r="F80" s="42">
        <v>0</v>
      </c>
      <c r="G80" s="32">
        <v>0</v>
      </c>
      <c r="H80" s="33">
        <v>0</v>
      </c>
      <c r="I80" s="34"/>
      <c r="J80" s="33">
        <v>0</v>
      </c>
      <c r="K80" s="34"/>
      <c r="L80" s="33">
        <v>0</v>
      </c>
      <c r="M80" s="34"/>
      <c r="N80" s="33">
        <v>0</v>
      </c>
      <c r="O80" s="34"/>
      <c r="P80" s="33">
        <v>0</v>
      </c>
      <c r="Q80" s="34"/>
      <c r="R80" s="33">
        <v>0</v>
      </c>
      <c r="S80" s="34"/>
      <c r="T80" s="33">
        <v>0</v>
      </c>
      <c r="U80" s="34"/>
      <c r="V80" s="33">
        <v>0</v>
      </c>
      <c r="W80" s="34"/>
      <c r="X80" s="33">
        <v>0</v>
      </c>
      <c r="Y80" s="34"/>
      <c r="Z80" s="33">
        <v>0</v>
      </c>
      <c r="AA80" s="34"/>
      <c r="AB80" s="33">
        <v>0</v>
      </c>
      <c r="AC80" s="34"/>
      <c r="AD80" s="33">
        <v>0</v>
      </c>
      <c r="AE80" s="31"/>
      <c r="AF80" s="5"/>
    </row>
    <row r="81" spans="1:32" s="2" customFormat="1" ht="18.75" x14ac:dyDescent="0.25">
      <c r="A81" s="7" t="s">
        <v>22</v>
      </c>
      <c r="B81" s="32">
        <f>H81+J81+L81+N81+P81+R81+T81+V81+X81+Z81+AB81+AD81</f>
        <v>0</v>
      </c>
      <c r="C81" s="33">
        <f t="shared" ref="C81:C83" si="72">H81</f>
        <v>0</v>
      </c>
      <c r="D81" s="33">
        <v>0</v>
      </c>
      <c r="E81" s="33">
        <f t="shared" ref="E81:E83" si="73">I81+K81+M81+O81+Q81+S81+U81+W81+Y81+AA81+AC81+AE81</f>
        <v>0</v>
      </c>
      <c r="F81" s="42">
        <v>0</v>
      </c>
      <c r="G81" s="32">
        <v>0</v>
      </c>
      <c r="H81" s="33">
        <v>0</v>
      </c>
      <c r="I81" s="34"/>
      <c r="J81" s="33">
        <v>0</v>
      </c>
      <c r="K81" s="34"/>
      <c r="L81" s="33">
        <v>0</v>
      </c>
      <c r="M81" s="34"/>
      <c r="N81" s="33">
        <v>0</v>
      </c>
      <c r="O81" s="34"/>
      <c r="P81" s="33">
        <v>0</v>
      </c>
      <c r="Q81" s="34"/>
      <c r="R81" s="33">
        <v>0</v>
      </c>
      <c r="S81" s="34"/>
      <c r="T81" s="33">
        <v>0</v>
      </c>
      <c r="U81" s="34"/>
      <c r="V81" s="33">
        <v>0</v>
      </c>
      <c r="W81" s="34"/>
      <c r="X81" s="33">
        <v>0</v>
      </c>
      <c r="Y81" s="34"/>
      <c r="Z81" s="33">
        <v>0</v>
      </c>
      <c r="AA81" s="34"/>
      <c r="AB81" s="33">
        <v>0</v>
      </c>
      <c r="AC81" s="34"/>
      <c r="AD81" s="33">
        <v>0</v>
      </c>
      <c r="AE81" s="31"/>
      <c r="AF81" s="5"/>
    </row>
    <row r="82" spans="1:32" s="2" customFormat="1" ht="18.75" x14ac:dyDescent="0.25">
      <c r="A82" s="7" t="s">
        <v>21</v>
      </c>
      <c r="B82" s="32">
        <f t="shared" ref="B82:B83" si="74">H82+J82+L82+N82+P82+R82+T82+V82+X82+Z82+AB82+AD82</f>
        <v>132.80000000000001</v>
      </c>
      <c r="C82" s="33">
        <f t="shared" si="72"/>
        <v>0</v>
      </c>
      <c r="D82" s="33"/>
      <c r="E82" s="33">
        <f t="shared" si="73"/>
        <v>0</v>
      </c>
      <c r="F82" s="42">
        <f t="shared" ref="F82" si="75">E82/B82*100</f>
        <v>0</v>
      </c>
      <c r="G82" s="32" t="e">
        <f>E82/C82*100</f>
        <v>#DIV/0!</v>
      </c>
      <c r="H82" s="33">
        <v>0</v>
      </c>
      <c r="I82" s="33"/>
      <c r="J82" s="33">
        <v>0</v>
      </c>
      <c r="K82" s="33"/>
      <c r="L82" s="33">
        <v>0</v>
      </c>
      <c r="M82" s="33"/>
      <c r="N82" s="33">
        <v>66.400000000000006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66.400000000000006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  <c r="AE82" s="31"/>
      <c r="AF82" s="5"/>
    </row>
    <row r="83" spans="1:32" s="2" customFormat="1" ht="18.75" x14ac:dyDescent="0.25">
      <c r="A83" s="7" t="s">
        <v>24</v>
      </c>
      <c r="B83" s="32">
        <f t="shared" si="74"/>
        <v>0</v>
      </c>
      <c r="C83" s="33">
        <f t="shared" si="72"/>
        <v>0</v>
      </c>
      <c r="D83" s="33">
        <v>0</v>
      </c>
      <c r="E83" s="33">
        <f t="shared" si="73"/>
        <v>0</v>
      </c>
      <c r="F83" s="42">
        <v>0</v>
      </c>
      <c r="G83" s="32">
        <v>0</v>
      </c>
      <c r="H83" s="33">
        <v>0</v>
      </c>
      <c r="I83" s="34"/>
      <c r="J83" s="33">
        <v>0</v>
      </c>
      <c r="K83" s="34"/>
      <c r="L83" s="33">
        <v>0</v>
      </c>
      <c r="M83" s="34"/>
      <c r="N83" s="33">
        <v>0</v>
      </c>
      <c r="O83" s="34"/>
      <c r="P83" s="33">
        <v>0</v>
      </c>
      <c r="Q83" s="34"/>
      <c r="R83" s="33">
        <v>0</v>
      </c>
      <c r="S83" s="34"/>
      <c r="T83" s="33">
        <v>0</v>
      </c>
      <c r="U83" s="34"/>
      <c r="V83" s="33">
        <v>0</v>
      </c>
      <c r="W83" s="34"/>
      <c r="X83" s="33">
        <v>0</v>
      </c>
      <c r="Y83" s="34"/>
      <c r="Z83" s="33">
        <v>0</v>
      </c>
      <c r="AA83" s="34"/>
      <c r="AB83" s="33">
        <v>0</v>
      </c>
      <c r="AC83" s="34"/>
      <c r="AD83" s="33">
        <v>0</v>
      </c>
      <c r="AE83" s="31"/>
      <c r="AF83" s="5"/>
    </row>
    <row r="84" spans="1:32" s="2" customFormat="1" ht="93.75" x14ac:dyDescent="0.25">
      <c r="A84" s="45" t="s">
        <v>51</v>
      </c>
      <c r="B84" s="35">
        <f>B85</f>
        <v>190.6</v>
      </c>
      <c r="C84" s="35">
        <f t="shared" ref="C84:AE84" si="76">C85</f>
        <v>0</v>
      </c>
      <c r="D84" s="35">
        <f t="shared" si="76"/>
        <v>0</v>
      </c>
      <c r="E84" s="35">
        <f t="shared" si="76"/>
        <v>0</v>
      </c>
      <c r="F84" s="35">
        <f>E84/B84*100</f>
        <v>0</v>
      </c>
      <c r="G84" s="35" t="e">
        <f>E84/C84*100</f>
        <v>#DIV/0!</v>
      </c>
      <c r="H84" s="35">
        <f t="shared" si="76"/>
        <v>0</v>
      </c>
      <c r="I84" s="35">
        <f t="shared" si="76"/>
        <v>0</v>
      </c>
      <c r="J84" s="35">
        <f t="shared" si="76"/>
        <v>0</v>
      </c>
      <c r="K84" s="35">
        <f t="shared" si="76"/>
        <v>0</v>
      </c>
      <c r="L84" s="35">
        <f t="shared" si="76"/>
        <v>0</v>
      </c>
      <c r="M84" s="35">
        <f t="shared" si="76"/>
        <v>0</v>
      </c>
      <c r="N84" s="35">
        <f t="shared" si="76"/>
        <v>0</v>
      </c>
      <c r="O84" s="35">
        <f t="shared" si="76"/>
        <v>0</v>
      </c>
      <c r="P84" s="35">
        <f t="shared" si="76"/>
        <v>0</v>
      </c>
      <c r="Q84" s="35">
        <f t="shared" si="76"/>
        <v>0</v>
      </c>
      <c r="R84" s="35">
        <f t="shared" si="76"/>
        <v>0</v>
      </c>
      <c r="S84" s="35">
        <f t="shared" si="76"/>
        <v>0</v>
      </c>
      <c r="T84" s="35">
        <f t="shared" si="76"/>
        <v>0</v>
      </c>
      <c r="U84" s="35">
        <f t="shared" si="76"/>
        <v>0</v>
      </c>
      <c r="V84" s="35">
        <f t="shared" si="76"/>
        <v>0</v>
      </c>
      <c r="W84" s="35">
        <f t="shared" si="76"/>
        <v>0</v>
      </c>
      <c r="X84" s="35">
        <f t="shared" si="76"/>
        <v>0</v>
      </c>
      <c r="Y84" s="35">
        <f t="shared" si="76"/>
        <v>0</v>
      </c>
      <c r="Z84" s="35">
        <f t="shared" si="76"/>
        <v>0</v>
      </c>
      <c r="AA84" s="35">
        <f t="shared" si="76"/>
        <v>0</v>
      </c>
      <c r="AB84" s="35">
        <f t="shared" si="76"/>
        <v>0</v>
      </c>
      <c r="AC84" s="35">
        <f t="shared" si="76"/>
        <v>0</v>
      </c>
      <c r="AD84" s="35">
        <f t="shared" si="76"/>
        <v>190.6</v>
      </c>
      <c r="AE84" s="35">
        <f t="shared" si="76"/>
        <v>0</v>
      </c>
      <c r="AF84" s="44"/>
    </row>
    <row r="85" spans="1:32" s="2" customFormat="1" ht="18.75" x14ac:dyDescent="0.25">
      <c r="A85" s="6" t="s">
        <v>30</v>
      </c>
      <c r="B85" s="39">
        <f>B86+B87+B88+B89</f>
        <v>190.6</v>
      </c>
      <c r="C85" s="39">
        <f t="shared" ref="C85:E85" si="77">C86+C87+C88+C89</f>
        <v>0</v>
      </c>
      <c r="D85" s="39">
        <f t="shared" si="77"/>
        <v>0</v>
      </c>
      <c r="E85" s="39">
        <f t="shared" si="77"/>
        <v>0</v>
      </c>
      <c r="F85" s="41">
        <f>E85/B85*100</f>
        <v>0</v>
      </c>
      <c r="G85" s="39" t="e">
        <f>E85/C85*100</f>
        <v>#DIV/0!</v>
      </c>
      <c r="H85" s="39">
        <f>H86+H87+H88+H89</f>
        <v>0</v>
      </c>
      <c r="I85" s="39">
        <f t="shared" ref="I85:AD85" si="78">I86+I87+I88+I89</f>
        <v>0</v>
      </c>
      <c r="J85" s="39">
        <f t="shared" si="78"/>
        <v>0</v>
      </c>
      <c r="K85" s="39">
        <f t="shared" si="78"/>
        <v>0</v>
      </c>
      <c r="L85" s="39">
        <f t="shared" si="78"/>
        <v>0</v>
      </c>
      <c r="M85" s="39">
        <f t="shared" si="78"/>
        <v>0</v>
      </c>
      <c r="N85" s="39">
        <f t="shared" si="78"/>
        <v>0</v>
      </c>
      <c r="O85" s="39">
        <f t="shared" si="78"/>
        <v>0</v>
      </c>
      <c r="P85" s="39">
        <f t="shared" si="78"/>
        <v>0</v>
      </c>
      <c r="Q85" s="39">
        <f t="shared" si="78"/>
        <v>0</v>
      </c>
      <c r="R85" s="39">
        <f t="shared" si="78"/>
        <v>0</v>
      </c>
      <c r="S85" s="39">
        <f t="shared" si="78"/>
        <v>0</v>
      </c>
      <c r="T85" s="39">
        <f t="shared" si="78"/>
        <v>0</v>
      </c>
      <c r="U85" s="39">
        <f t="shared" si="78"/>
        <v>0</v>
      </c>
      <c r="V85" s="39">
        <f t="shared" si="78"/>
        <v>0</v>
      </c>
      <c r="W85" s="39">
        <f t="shared" si="78"/>
        <v>0</v>
      </c>
      <c r="X85" s="39">
        <f t="shared" si="78"/>
        <v>0</v>
      </c>
      <c r="Y85" s="39">
        <f t="shared" si="78"/>
        <v>0</v>
      </c>
      <c r="Z85" s="39">
        <f t="shared" si="78"/>
        <v>0</v>
      </c>
      <c r="AA85" s="39">
        <f t="shared" si="78"/>
        <v>0</v>
      </c>
      <c r="AB85" s="39">
        <f t="shared" si="78"/>
        <v>0</v>
      </c>
      <c r="AC85" s="39">
        <f t="shared" si="78"/>
        <v>0</v>
      </c>
      <c r="AD85" s="39">
        <f t="shared" si="78"/>
        <v>190.6</v>
      </c>
      <c r="AE85" s="31"/>
      <c r="AF85" s="5"/>
    </row>
    <row r="86" spans="1:32" s="2" customFormat="1" ht="18.75" x14ac:dyDescent="0.25">
      <c r="A86" s="7" t="s">
        <v>23</v>
      </c>
      <c r="B86" s="32">
        <f>H86+J86+L86+N86+P86+R86+T86+V86+X86+Z86+AB86+AD86</f>
        <v>0</v>
      </c>
      <c r="C86" s="33">
        <f>H86</f>
        <v>0</v>
      </c>
      <c r="D86" s="33">
        <v>0</v>
      </c>
      <c r="E86" s="33">
        <f>I86+K86+M86+O86+Q86+S86+U86+W86+Y86+AA86+AC86+AE86</f>
        <v>0</v>
      </c>
      <c r="F86" s="42">
        <v>0</v>
      </c>
      <c r="G86" s="32">
        <v>0</v>
      </c>
      <c r="H86" s="33">
        <v>0</v>
      </c>
      <c r="I86" s="34"/>
      <c r="J86" s="33">
        <v>0</v>
      </c>
      <c r="K86" s="34"/>
      <c r="L86" s="33">
        <v>0</v>
      </c>
      <c r="M86" s="34"/>
      <c r="N86" s="33">
        <v>0</v>
      </c>
      <c r="O86" s="34"/>
      <c r="P86" s="33">
        <v>0</v>
      </c>
      <c r="Q86" s="34"/>
      <c r="R86" s="33">
        <v>0</v>
      </c>
      <c r="S86" s="34"/>
      <c r="T86" s="33">
        <v>0</v>
      </c>
      <c r="U86" s="34"/>
      <c r="V86" s="33">
        <v>0</v>
      </c>
      <c r="W86" s="34"/>
      <c r="X86" s="33">
        <v>0</v>
      </c>
      <c r="Y86" s="34"/>
      <c r="Z86" s="33">
        <v>0</v>
      </c>
      <c r="AA86" s="34"/>
      <c r="AB86" s="33">
        <v>0</v>
      </c>
      <c r="AC86" s="34"/>
      <c r="AD86" s="33">
        <v>0</v>
      </c>
      <c r="AE86" s="31"/>
      <c r="AF86" s="5"/>
    </row>
    <row r="87" spans="1:32" s="2" customFormat="1" ht="18.75" x14ac:dyDescent="0.25">
      <c r="A87" s="7" t="s">
        <v>22</v>
      </c>
      <c r="B87" s="32">
        <f>H87+J87+L87+N87+P87+R87+T87+V87+X87+Z87+AB87+AD87</f>
        <v>0</v>
      </c>
      <c r="C87" s="33">
        <f t="shared" ref="C87:C89" si="79">H87</f>
        <v>0</v>
      </c>
      <c r="D87" s="33">
        <v>0</v>
      </c>
      <c r="E87" s="33">
        <f t="shared" ref="E87:E89" si="80">I87+K87+M87+O87+Q87+S87+U87+W87+Y87+AA87+AC87+AE87</f>
        <v>0</v>
      </c>
      <c r="F87" s="42">
        <v>0</v>
      </c>
      <c r="G87" s="32">
        <v>0</v>
      </c>
      <c r="H87" s="33">
        <v>0</v>
      </c>
      <c r="I87" s="34"/>
      <c r="J87" s="33">
        <v>0</v>
      </c>
      <c r="K87" s="34"/>
      <c r="L87" s="33">
        <v>0</v>
      </c>
      <c r="M87" s="34"/>
      <c r="N87" s="33">
        <v>0</v>
      </c>
      <c r="O87" s="34"/>
      <c r="P87" s="33">
        <v>0</v>
      </c>
      <c r="Q87" s="34"/>
      <c r="R87" s="33">
        <v>0</v>
      </c>
      <c r="S87" s="34"/>
      <c r="T87" s="33">
        <v>0</v>
      </c>
      <c r="U87" s="34"/>
      <c r="V87" s="33">
        <v>0</v>
      </c>
      <c r="W87" s="34"/>
      <c r="X87" s="33">
        <v>0</v>
      </c>
      <c r="Y87" s="34"/>
      <c r="Z87" s="33">
        <v>0</v>
      </c>
      <c r="AA87" s="34"/>
      <c r="AB87" s="33">
        <v>0</v>
      </c>
      <c r="AC87" s="34"/>
      <c r="AD87" s="33">
        <v>0</v>
      </c>
      <c r="AE87" s="31"/>
      <c r="AF87" s="5"/>
    </row>
    <row r="88" spans="1:32" s="2" customFormat="1" ht="18.75" x14ac:dyDescent="0.25">
      <c r="A88" s="7" t="s">
        <v>21</v>
      </c>
      <c r="B88" s="32">
        <f t="shared" ref="B88:B89" si="81">H88+J88+L88+N88+P88+R88+T88+V88+X88+Z88+AB88+AD88</f>
        <v>190.6</v>
      </c>
      <c r="C88" s="33">
        <f t="shared" si="79"/>
        <v>0</v>
      </c>
      <c r="D88" s="33"/>
      <c r="E88" s="33">
        <f t="shared" si="80"/>
        <v>0</v>
      </c>
      <c r="F88" s="42">
        <f t="shared" ref="F88" si="82">E88/B88*100</f>
        <v>0</v>
      </c>
      <c r="G88" s="32" t="e">
        <f>E88/C88*100</f>
        <v>#DIV/0!</v>
      </c>
      <c r="H88" s="33">
        <v>0</v>
      </c>
      <c r="I88" s="33"/>
      <c r="J88" s="33">
        <v>0</v>
      </c>
      <c r="K88" s="33"/>
      <c r="L88" s="33">
        <v>0</v>
      </c>
      <c r="M88" s="33"/>
      <c r="N88" s="33">
        <v>0</v>
      </c>
      <c r="O88" s="33"/>
      <c r="P88" s="33">
        <v>0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0</v>
      </c>
      <c r="Y88" s="33"/>
      <c r="Z88" s="33">
        <v>0</v>
      </c>
      <c r="AA88" s="33"/>
      <c r="AB88" s="33">
        <v>0</v>
      </c>
      <c r="AC88" s="33"/>
      <c r="AD88" s="33">
        <v>190.6</v>
      </c>
      <c r="AE88" s="31"/>
      <c r="AF88" s="5"/>
    </row>
    <row r="89" spans="1:32" s="2" customFormat="1" ht="18.75" x14ac:dyDescent="0.25">
      <c r="A89" s="7" t="s">
        <v>24</v>
      </c>
      <c r="B89" s="32">
        <f t="shared" si="81"/>
        <v>0</v>
      </c>
      <c r="C89" s="33">
        <f t="shared" si="79"/>
        <v>0</v>
      </c>
      <c r="D89" s="33">
        <v>0</v>
      </c>
      <c r="E89" s="33">
        <f t="shared" si="80"/>
        <v>0</v>
      </c>
      <c r="F89" s="42">
        <v>0</v>
      </c>
      <c r="G89" s="32">
        <v>0</v>
      </c>
      <c r="H89" s="33">
        <v>0</v>
      </c>
      <c r="I89" s="34"/>
      <c r="J89" s="33">
        <v>0</v>
      </c>
      <c r="K89" s="34"/>
      <c r="L89" s="33">
        <v>0</v>
      </c>
      <c r="M89" s="34"/>
      <c r="N89" s="33">
        <v>0</v>
      </c>
      <c r="O89" s="34"/>
      <c r="P89" s="33">
        <v>0</v>
      </c>
      <c r="Q89" s="34"/>
      <c r="R89" s="33">
        <v>0</v>
      </c>
      <c r="S89" s="34"/>
      <c r="T89" s="33">
        <v>0</v>
      </c>
      <c r="U89" s="34"/>
      <c r="V89" s="33">
        <v>0</v>
      </c>
      <c r="W89" s="34"/>
      <c r="X89" s="33">
        <v>0</v>
      </c>
      <c r="Y89" s="34"/>
      <c r="Z89" s="33">
        <v>0</v>
      </c>
      <c r="AA89" s="34"/>
      <c r="AB89" s="33">
        <v>0</v>
      </c>
      <c r="AC89" s="34"/>
      <c r="AD89" s="33">
        <v>0</v>
      </c>
      <c r="AE89" s="31"/>
      <c r="AF89" s="5"/>
    </row>
    <row r="90" spans="1:32" s="2" customFormat="1" ht="93.75" x14ac:dyDescent="0.25">
      <c r="A90" s="45" t="s">
        <v>52</v>
      </c>
      <c r="B90" s="35">
        <f>B91</f>
        <v>140.80000000000001</v>
      </c>
      <c r="C90" s="35">
        <f t="shared" ref="C90:AE90" si="83">C91</f>
        <v>0</v>
      </c>
      <c r="D90" s="35">
        <f t="shared" si="83"/>
        <v>0</v>
      </c>
      <c r="E90" s="35">
        <f t="shared" si="83"/>
        <v>0</v>
      </c>
      <c r="F90" s="35">
        <f>E90/B90*100</f>
        <v>0</v>
      </c>
      <c r="G90" s="35" t="e">
        <f>E90/C90*100</f>
        <v>#DIV/0!</v>
      </c>
      <c r="H90" s="35">
        <f t="shared" si="83"/>
        <v>0</v>
      </c>
      <c r="I90" s="35">
        <f t="shared" si="83"/>
        <v>0</v>
      </c>
      <c r="J90" s="35">
        <f t="shared" si="83"/>
        <v>0</v>
      </c>
      <c r="K90" s="35">
        <f t="shared" si="83"/>
        <v>0</v>
      </c>
      <c r="L90" s="35">
        <f t="shared" si="83"/>
        <v>70</v>
      </c>
      <c r="M90" s="35">
        <f t="shared" si="83"/>
        <v>0</v>
      </c>
      <c r="N90" s="35">
        <f t="shared" si="83"/>
        <v>0</v>
      </c>
      <c r="O90" s="35">
        <f t="shared" si="83"/>
        <v>0</v>
      </c>
      <c r="P90" s="35">
        <f t="shared" si="83"/>
        <v>0</v>
      </c>
      <c r="Q90" s="35">
        <f t="shared" si="83"/>
        <v>0</v>
      </c>
      <c r="R90" s="35">
        <f t="shared" si="83"/>
        <v>0</v>
      </c>
      <c r="S90" s="35">
        <f t="shared" si="83"/>
        <v>0</v>
      </c>
      <c r="T90" s="35">
        <f t="shared" si="83"/>
        <v>0</v>
      </c>
      <c r="U90" s="35">
        <f t="shared" si="83"/>
        <v>0</v>
      </c>
      <c r="V90" s="35">
        <f t="shared" si="83"/>
        <v>0</v>
      </c>
      <c r="W90" s="35">
        <f t="shared" si="83"/>
        <v>0</v>
      </c>
      <c r="X90" s="35">
        <f t="shared" si="83"/>
        <v>70.8</v>
      </c>
      <c r="Y90" s="35">
        <f t="shared" si="83"/>
        <v>0</v>
      </c>
      <c r="Z90" s="35">
        <f t="shared" si="83"/>
        <v>0</v>
      </c>
      <c r="AA90" s="35">
        <f t="shared" si="83"/>
        <v>0</v>
      </c>
      <c r="AB90" s="35">
        <f t="shared" si="83"/>
        <v>0</v>
      </c>
      <c r="AC90" s="35">
        <f t="shared" si="83"/>
        <v>0</v>
      </c>
      <c r="AD90" s="35">
        <f t="shared" si="83"/>
        <v>0</v>
      </c>
      <c r="AE90" s="35">
        <f t="shared" si="83"/>
        <v>0</v>
      </c>
      <c r="AF90" s="44"/>
    </row>
    <row r="91" spans="1:32" s="2" customFormat="1" ht="18.75" x14ac:dyDescent="0.25">
      <c r="A91" s="6" t="s">
        <v>30</v>
      </c>
      <c r="B91" s="39">
        <f>B92+B93+B94+B95</f>
        <v>140.80000000000001</v>
      </c>
      <c r="C91" s="39">
        <f t="shared" ref="C91:E91" si="84">C92+C93+C94+C95</f>
        <v>0</v>
      </c>
      <c r="D91" s="39">
        <f t="shared" si="84"/>
        <v>0</v>
      </c>
      <c r="E91" s="39">
        <f t="shared" si="84"/>
        <v>0</v>
      </c>
      <c r="F91" s="41">
        <f>E91/B91*100</f>
        <v>0</v>
      </c>
      <c r="G91" s="39" t="e">
        <f>E91/C91*100</f>
        <v>#DIV/0!</v>
      </c>
      <c r="H91" s="39">
        <f>H92+H93+H94+H95</f>
        <v>0</v>
      </c>
      <c r="I91" s="39">
        <f t="shared" ref="I91:AE91" si="85">I92+I93+I94+I95</f>
        <v>0</v>
      </c>
      <c r="J91" s="39">
        <f t="shared" si="85"/>
        <v>0</v>
      </c>
      <c r="K91" s="39">
        <f t="shared" si="85"/>
        <v>0</v>
      </c>
      <c r="L91" s="39">
        <f t="shared" si="85"/>
        <v>70</v>
      </c>
      <c r="M91" s="39">
        <f t="shared" si="85"/>
        <v>0</v>
      </c>
      <c r="N91" s="39">
        <f t="shared" si="85"/>
        <v>0</v>
      </c>
      <c r="O91" s="39">
        <f t="shared" si="85"/>
        <v>0</v>
      </c>
      <c r="P91" s="39">
        <f t="shared" si="85"/>
        <v>0</v>
      </c>
      <c r="Q91" s="39">
        <f t="shared" si="85"/>
        <v>0</v>
      </c>
      <c r="R91" s="39">
        <f t="shared" si="85"/>
        <v>0</v>
      </c>
      <c r="S91" s="39">
        <f t="shared" si="85"/>
        <v>0</v>
      </c>
      <c r="T91" s="39">
        <f t="shared" si="85"/>
        <v>0</v>
      </c>
      <c r="U91" s="39">
        <f t="shared" si="85"/>
        <v>0</v>
      </c>
      <c r="V91" s="39">
        <f t="shared" si="85"/>
        <v>0</v>
      </c>
      <c r="W91" s="39">
        <f t="shared" si="85"/>
        <v>0</v>
      </c>
      <c r="X91" s="39">
        <f t="shared" si="85"/>
        <v>70.8</v>
      </c>
      <c r="Y91" s="39">
        <f t="shared" si="85"/>
        <v>0</v>
      </c>
      <c r="Z91" s="39">
        <f t="shared" si="85"/>
        <v>0</v>
      </c>
      <c r="AA91" s="39">
        <f t="shared" si="85"/>
        <v>0</v>
      </c>
      <c r="AB91" s="39">
        <f t="shared" si="85"/>
        <v>0</v>
      </c>
      <c r="AC91" s="39">
        <f t="shared" si="85"/>
        <v>0</v>
      </c>
      <c r="AD91" s="39">
        <f t="shared" si="85"/>
        <v>0</v>
      </c>
      <c r="AE91" s="39">
        <f t="shared" si="85"/>
        <v>0</v>
      </c>
      <c r="AF91" s="5"/>
    </row>
    <row r="92" spans="1:32" s="2" customFormat="1" ht="18.75" x14ac:dyDescent="0.25">
      <c r="A92" s="7" t="s">
        <v>23</v>
      </c>
      <c r="B92" s="32">
        <f>H92+J92+L92+N92+P92+R92+T92+V92+X92+Z92+AB92+AD92</f>
        <v>0</v>
      </c>
      <c r="C92" s="33">
        <f>H92</f>
        <v>0</v>
      </c>
      <c r="D92" s="33">
        <v>0</v>
      </c>
      <c r="E92" s="33">
        <f>I92+K92+M92+O92+Q92+S92+U92+W92+Y92+AA92+AC92+AE92</f>
        <v>0</v>
      </c>
      <c r="F92" s="42">
        <v>0</v>
      </c>
      <c r="G92" s="32">
        <v>0</v>
      </c>
      <c r="H92" s="33">
        <v>0</v>
      </c>
      <c r="I92" s="34"/>
      <c r="J92" s="33">
        <v>0</v>
      </c>
      <c r="K92" s="34"/>
      <c r="L92" s="33">
        <v>0</v>
      </c>
      <c r="M92" s="34"/>
      <c r="N92" s="33">
        <v>0</v>
      </c>
      <c r="O92" s="34"/>
      <c r="P92" s="33">
        <v>0</v>
      </c>
      <c r="Q92" s="34"/>
      <c r="R92" s="33">
        <v>0</v>
      </c>
      <c r="S92" s="34"/>
      <c r="T92" s="33">
        <v>0</v>
      </c>
      <c r="U92" s="34"/>
      <c r="V92" s="33">
        <v>0</v>
      </c>
      <c r="W92" s="34"/>
      <c r="X92" s="33">
        <v>0</v>
      </c>
      <c r="Y92" s="34"/>
      <c r="Z92" s="33">
        <v>0</v>
      </c>
      <c r="AA92" s="34"/>
      <c r="AB92" s="33">
        <v>0</v>
      </c>
      <c r="AC92" s="34"/>
      <c r="AD92" s="33">
        <v>0</v>
      </c>
      <c r="AE92" s="31"/>
      <c r="AF92" s="5"/>
    </row>
    <row r="93" spans="1:32" s="2" customFormat="1" ht="18.75" x14ac:dyDescent="0.25">
      <c r="A93" s="7" t="s">
        <v>22</v>
      </c>
      <c r="B93" s="32">
        <f>H93+J93+L93+N93+P93+R93+T93+V93+X93+Z93+AB93+AD93</f>
        <v>0</v>
      </c>
      <c r="C93" s="33">
        <f t="shared" ref="C93:C95" si="86">H93</f>
        <v>0</v>
      </c>
      <c r="D93" s="33">
        <v>0</v>
      </c>
      <c r="E93" s="33">
        <f t="shared" ref="E93:E95" si="87">I93+K93+M93+O93+Q93+S93+U93+W93+Y93+AA93+AC93+AE93</f>
        <v>0</v>
      </c>
      <c r="F93" s="42">
        <v>0</v>
      </c>
      <c r="G93" s="32">
        <v>0</v>
      </c>
      <c r="H93" s="33">
        <v>0</v>
      </c>
      <c r="I93" s="34"/>
      <c r="J93" s="33">
        <v>0</v>
      </c>
      <c r="K93" s="34"/>
      <c r="L93" s="33">
        <v>0</v>
      </c>
      <c r="M93" s="34"/>
      <c r="N93" s="33">
        <v>0</v>
      </c>
      <c r="O93" s="34"/>
      <c r="P93" s="33">
        <v>0</v>
      </c>
      <c r="Q93" s="34"/>
      <c r="R93" s="33">
        <v>0</v>
      </c>
      <c r="S93" s="34"/>
      <c r="T93" s="33">
        <v>0</v>
      </c>
      <c r="U93" s="34"/>
      <c r="V93" s="33">
        <v>0</v>
      </c>
      <c r="W93" s="34"/>
      <c r="X93" s="33">
        <v>0</v>
      </c>
      <c r="Y93" s="34"/>
      <c r="Z93" s="33">
        <v>0</v>
      </c>
      <c r="AA93" s="34"/>
      <c r="AB93" s="33">
        <v>0</v>
      </c>
      <c r="AC93" s="34"/>
      <c r="AD93" s="33">
        <v>0</v>
      </c>
      <c r="AE93" s="31"/>
      <c r="AF93" s="5"/>
    </row>
    <row r="94" spans="1:32" s="2" customFormat="1" ht="18.75" x14ac:dyDescent="0.25">
      <c r="A94" s="7" t="s">
        <v>21</v>
      </c>
      <c r="B94" s="32">
        <f t="shared" ref="B94:B95" si="88">H94+J94+L94+N94+P94+R94+T94+V94+X94+Z94+AB94+AD94</f>
        <v>140.80000000000001</v>
      </c>
      <c r="C94" s="33">
        <f t="shared" si="86"/>
        <v>0</v>
      </c>
      <c r="D94" s="33"/>
      <c r="E94" s="33">
        <f t="shared" si="87"/>
        <v>0</v>
      </c>
      <c r="F94" s="42">
        <f t="shared" ref="F94" si="89">E94/B94*100</f>
        <v>0</v>
      </c>
      <c r="G94" s="32" t="e">
        <f>E94/C94*100</f>
        <v>#DIV/0!</v>
      </c>
      <c r="H94" s="33">
        <v>0</v>
      </c>
      <c r="I94" s="33"/>
      <c r="J94" s="33">
        <v>0</v>
      </c>
      <c r="K94" s="33"/>
      <c r="L94" s="33">
        <v>70</v>
      </c>
      <c r="M94" s="33"/>
      <c r="N94" s="33">
        <v>0</v>
      </c>
      <c r="O94" s="33"/>
      <c r="P94" s="33">
        <v>0</v>
      </c>
      <c r="Q94" s="33"/>
      <c r="R94" s="33">
        <v>0</v>
      </c>
      <c r="S94" s="33"/>
      <c r="T94" s="33">
        <v>0</v>
      </c>
      <c r="U94" s="33"/>
      <c r="V94" s="33">
        <v>0</v>
      </c>
      <c r="W94" s="33"/>
      <c r="X94" s="33">
        <v>70.8</v>
      </c>
      <c r="Y94" s="33"/>
      <c r="Z94" s="33">
        <v>0</v>
      </c>
      <c r="AA94" s="33"/>
      <c r="AB94" s="33">
        <v>0</v>
      </c>
      <c r="AC94" s="33"/>
      <c r="AD94" s="33">
        <v>0</v>
      </c>
      <c r="AE94" s="31"/>
      <c r="AF94" s="5"/>
    </row>
    <row r="95" spans="1:32" s="2" customFormat="1" ht="18.75" x14ac:dyDescent="0.25">
      <c r="A95" s="7" t="s">
        <v>24</v>
      </c>
      <c r="B95" s="32">
        <f t="shared" si="88"/>
        <v>0</v>
      </c>
      <c r="C95" s="33">
        <f t="shared" si="86"/>
        <v>0</v>
      </c>
      <c r="D95" s="33">
        <v>0</v>
      </c>
      <c r="E95" s="33">
        <f t="shared" si="87"/>
        <v>0</v>
      </c>
      <c r="F95" s="42">
        <v>0</v>
      </c>
      <c r="G95" s="32">
        <v>0</v>
      </c>
      <c r="H95" s="33">
        <v>0</v>
      </c>
      <c r="I95" s="34"/>
      <c r="J95" s="33">
        <v>0</v>
      </c>
      <c r="K95" s="34"/>
      <c r="L95" s="33">
        <v>0</v>
      </c>
      <c r="M95" s="34"/>
      <c r="N95" s="33">
        <v>0</v>
      </c>
      <c r="O95" s="34"/>
      <c r="P95" s="33">
        <v>0</v>
      </c>
      <c r="Q95" s="34"/>
      <c r="R95" s="33">
        <v>0</v>
      </c>
      <c r="S95" s="34"/>
      <c r="T95" s="33">
        <v>0</v>
      </c>
      <c r="U95" s="34"/>
      <c r="V95" s="33">
        <v>0</v>
      </c>
      <c r="W95" s="34"/>
      <c r="X95" s="33">
        <v>0</v>
      </c>
      <c r="Y95" s="34"/>
      <c r="Z95" s="33">
        <v>0</v>
      </c>
      <c r="AA95" s="34"/>
      <c r="AB95" s="33">
        <v>0</v>
      </c>
      <c r="AC95" s="34"/>
      <c r="AD95" s="33">
        <v>0</v>
      </c>
      <c r="AE95" s="31"/>
      <c r="AF95" s="5"/>
    </row>
    <row r="96" spans="1:32" s="2" customFormat="1" ht="131.25" x14ac:dyDescent="0.25">
      <c r="A96" s="45" t="s">
        <v>53</v>
      </c>
      <c r="B96" s="35">
        <f>B97</f>
        <v>111.9</v>
      </c>
      <c r="C96" s="35">
        <f t="shared" ref="C96:AE96" si="90">C97</f>
        <v>0</v>
      </c>
      <c r="D96" s="35">
        <f t="shared" si="90"/>
        <v>0</v>
      </c>
      <c r="E96" s="35">
        <f t="shared" si="90"/>
        <v>0</v>
      </c>
      <c r="F96" s="35">
        <f>E96/B96*100</f>
        <v>0</v>
      </c>
      <c r="G96" s="35" t="e">
        <f>E96/C96*100</f>
        <v>#DIV/0!</v>
      </c>
      <c r="H96" s="35">
        <f t="shared" si="90"/>
        <v>0</v>
      </c>
      <c r="I96" s="35">
        <f t="shared" si="90"/>
        <v>0</v>
      </c>
      <c r="J96" s="35">
        <f t="shared" si="90"/>
        <v>0</v>
      </c>
      <c r="K96" s="35">
        <f t="shared" si="90"/>
        <v>0</v>
      </c>
      <c r="L96" s="35">
        <f t="shared" si="90"/>
        <v>22</v>
      </c>
      <c r="M96" s="35">
        <f t="shared" si="90"/>
        <v>0</v>
      </c>
      <c r="N96" s="35">
        <f t="shared" si="90"/>
        <v>22</v>
      </c>
      <c r="O96" s="35">
        <f t="shared" si="90"/>
        <v>0</v>
      </c>
      <c r="P96" s="35">
        <f t="shared" si="90"/>
        <v>23</v>
      </c>
      <c r="Q96" s="35">
        <f t="shared" si="90"/>
        <v>0</v>
      </c>
      <c r="R96" s="35">
        <f t="shared" si="90"/>
        <v>0</v>
      </c>
      <c r="S96" s="35">
        <f t="shared" si="90"/>
        <v>0</v>
      </c>
      <c r="T96" s="35">
        <f t="shared" si="90"/>
        <v>0</v>
      </c>
      <c r="U96" s="35">
        <f t="shared" si="90"/>
        <v>0</v>
      </c>
      <c r="V96" s="35">
        <f t="shared" si="90"/>
        <v>0</v>
      </c>
      <c r="W96" s="35">
        <f t="shared" si="90"/>
        <v>0</v>
      </c>
      <c r="X96" s="35">
        <f t="shared" si="90"/>
        <v>44.9</v>
      </c>
      <c r="Y96" s="35">
        <f t="shared" si="90"/>
        <v>0</v>
      </c>
      <c r="Z96" s="35">
        <f t="shared" si="90"/>
        <v>0</v>
      </c>
      <c r="AA96" s="35">
        <f t="shared" si="90"/>
        <v>0</v>
      </c>
      <c r="AB96" s="35">
        <f t="shared" si="90"/>
        <v>0</v>
      </c>
      <c r="AC96" s="35">
        <f t="shared" si="90"/>
        <v>0</v>
      </c>
      <c r="AD96" s="35">
        <f t="shared" si="90"/>
        <v>0</v>
      </c>
      <c r="AE96" s="35">
        <f t="shared" si="90"/>
        <v>0</v>
      </c>
      <c r="AF96" s="44"/>
    </row>
    <row r="97" spans="1:32" s="2" customFormat="1" ht="18.75" x14ac:dyDescent="0.25">
      <c r="A97" s="6" t="s">
        <v>30</v>
      </c>
      <c r="B97" s="39">
        <f>B98+B99+B100+B101</f>
        <v>111.9</v>
      </c>
      <c r="C97" s="39">
        <f t="shared" ref="C97:E97" si="91">C98+C99+C100+C101</f>
        <v>0</v>
      </c>
      <c r="D97" s="39">
        <f t="shared" si="91"/>
        <v>0</v>
      </c>
      <c r="E97" s="39">
        <f t="shared" si="91"/>
        <v>0</v>
      </c>
      <c r="F97" s="41">
        <f>E97/B97*100</f>
        <v>0</v>
      </c>
      <c r="G97" s="39" t="e">
        <f>E97/C97*100</f>
        <v>#DIV/0!</v>
      </c>
      <c r="H97" s="39">
        <f>H98+H99+H100+H101</f>
        <v>0</v>
      </c>
      <c r="I97" s="39">
        <f t="shared" ref="I97:AD97" si="92">I98+I99+I100+I101</f>
        <v>0</v>
      </c>
      <c r="J97" s="39">
        <f t="shared" si="92"/>
        <v>0</v>
      </c>
      <c r="K97" s="39">
        <f t="shared" si="92"/>
        <v>0</v>
      </c>
      <c r="L97" s="39">
        <f t="shared" si="92"/>
        <v>22</v>
      </c>
      <c r="M97" s="39">
        <f t="shared" si="92"/>
        <v>0</v>
      </c>
      <c r="N97" s="39">
        <f t="shared" si="92"/>
        <v>22</v>
      </c>
      <c r="O97" s="39">
        <f t="shared" si="92"/>
        <v>0</v>
      </c>
      <c r="P97" s="39">
        <f t="shared" si="92"/>
        <v>23</v>
      </c>
      <c r="Q97" s="39">
        <f t="shared" si="92"/>
        <v>0</v>
      </c>
      <c r="R97" s="39">
        <f t="shared" si="92"/>
        <v>0</v>
      </c>
      <c r="S97" s="39">
        <f t="shared" si="92"/>
        <v>0</v>
      </c>
      <c r="T97" s="39">
        <f t="shared" si="92"/>
        <v>0</v>
      </c>
      <c r="U97" s="39">
        <f t="shared" si="92"/>
        <v>0</v>
      </c>
      <c r="V97" s="39">
        <f t="shared" si="92"/>
        <v>0</v>
      </c>
      <c r="W97" s="39">
        <f t="shared" si="92"/>
        <v>0</v>
      </c>
      <c r="X97" s="39">
        <f t="shared" si="92"/>
        <v>44.9</v>
      </c>
      <c r="Y97" s="39">
        <f t="shared" si="92"/>
        <v>0</v>
      </c>
      <c r="Z97" s="39">
        <f t="shared" si="92"/>
        <v>0</v>
      </c>
      <c r="AA97" s="39">
        <f t="shared" si="92"/>
        <v>0</v>
      </c>
      <c r="AB97" s="39">
        <f t="shared" si="92"/>
        <v>0</v>
      </c>
      <c r="AC97" s="39">
        <f t="shared" si="92"/>
        <v>0</v>
      </c>
      <c r="AD97" s="39">
        <f t="shared" si="92"/>
        <v>0</v>
      </c>
      <c r="AE97" s="31"/>
      <c r="AF97" s="5"/>
    </row>
    <row r="98" spans="1:32" s="2" customFormat="1" ht="18.75" x14ac:dyDescent="0.25">
      <c r="A98" s="7" t="s">
        <v>23</v>
      </c>
      <c r="B98" s="32">
        <f>H98+J98+L98+N98+P98+R98+T98+V98+X98+Z98+AB98+AD98</f>
        <v>0</v>
      </c>
      <c r="C98" s="33">
        <f>H98</f>
        <v>0</v>
      </c>
      <c r="D98" s="33">
        <v>0</v>
      </c>
      <c r="E98" s="33">
        <f>I98+K98+M98+O98+Q98+S98+U98+W98+Y98+AA98+AC98+AE98</f>
        <v>0</v>
      </c>
      <c r="F98" s="42">
        <v>0</v>
      </c>
      <c r="G98" s="32">
        <v>0</v>
      </c>
      <c r="H98" s="33">
        <v>0</v>
      </c>
      <c r="I98" s="34"/>
      <c r="J98" s="33">
        <v>0</v>
      </c>
      <c r="K98" s="34"/>
      <c r="L98" s="33">
        <v>0</v>
      </c>
      <c r="M98" s="34"/>
      <c r="N98" s="33">
        <v>0</v>
      </c>
      <c r="O98" s="34"/>
      <c r="P98" s="33">
        <v>0</v>
      </c>
      <c r="Q98" s="34"/>
      <c r="R98" s="33">
        <v>0</v>
      </c>
      <c r="S98" s="34"/>
      <c r="T98" s="33">
        <v>0</v>
      </c>
      <c r="U98" s="34"/>
      <c r="V98" s="33">
        <v>0</v>
      </c>
      <c r="W98" s="34"/>
      <c r="X98" s="33">
        <v>0</v>
      </c>
      <c r="Y98" s="34"/>
      <c r="Z98" s="33">
        <v>0</v>
      </c>
      <c r="AA98" s="34"/>
      <c r="AB98" s="33">
        <v>0</v>
      </c>
      <c r="AC98" s="34"/>
      <c r="AD98" s="33">
        <v>0</v>
      </c>
      <c r="AE98" s="31"/>
      <c r="AF98" s="5"/>
    </row>
    <row r="99" spans="1:32" s="2" customFormat="1" ht="18.75" x14ac:dyDescent="0.25">
      <c r="A99" s="7" t="s">
        <v>22</v>
      </c>
      <c r="B99" s="32">
        <f>H99+J99+L99+N99+P99+R99+T99+V99+X99+Z99+AB99+AD99</f>
        <v>0</v>
      </c>
      <c r="C99" s="33">
        <f t="shared" ref="C99:C101" si="93">H99</f>
        <v>0</v>
      </c>
      <c r="D99" s="33">
        <v>0</v>
      </c>
      <c r="E99" s="33">
        <f t="shared" ref="E99:E101" si="94">I99+K99+M99+O99+Q99+S99+U99+W99+Y99+AA99+AC99+AE99</f>
        <v>0</v>
      </c>
      <c r="F99" s="42">
        <v>0</v>
      </c>
      <c r="G99" s="32">
        <v>0</v>
      </c>
      <c r="H99" s="33">
        <v>0</v>
      </c>
      <c r="I99" s="34"/>
      <c r="J99" s="33">
        <v>0</v>
      </c>
      <c r="K99" s="34"/>
      <c r="L99" s="33">
        <v>0</v>
      </c>
      <c r="M99" s="34"/>
      <c r="N99" s="33">
        <v>0</v>
      </c>
      <c r="O99" s="34"/>
      <c r="P99" s="33">
        <v>0</v>
      </c>
      <c r="Q99" s="34"/>
      <c r="R99" s="33">
        <v>0</v>
      </c>
      <c r="S99" s="34"/>
      <c r="T99" s="33">
        <v>0</v>
      </c>
      <c r="U99" s="34"/>
      <c r="V99" s="33">
        <v>0</v>
      </c>
      <c r="W99" s="34"/>
      <c r="X99" s="33">
        <v>0</v>
      </c>
      <c r="Y99" s="34"/>
      <c r="Z99" s="33">
        <v>0</v>
      </c>
      <c r="AA99" s="34"/>
      <c r="AB99" s="33">
        <v>0</v>
      </c>
      <c r="AC99" s="34"/>
      <c r="AD99" s="33">
        <v>0</v>
      </c>
      <c r="AE99" s="31"/>
      <c r="AF99" s="5"/>
    </row>
    <row r="100" spans="1:32" s="2" customFormat="1" ht="18.75" x14ac:dyDescent="0.25">
      <c r="A100" s="7" t="s">
        <v>21</v>
      </c>
      <c r="B100" s="32">
        <f t="shared" ref="B100:B101" si="95">H100+J100+L100+N100+P100+R100+T100+V100+X100+Z100+AB100+AD100</f>
        <v>111.9</v>
      </c>
      <c r="C100" s="33">
        <f t="shared" si="93"/>
        <v>0</v>
      </c>
      <c r="D100" s="33"/>
      <c r="E100" s="33">
        <f t="shared" si="94"/>
        <v>0</v>
      </c>
      <c r="F100" s="42">
        <f t="shared" ref="F100" si="96">E100/B100*100</f>
        <v>0</v>
      </c>
      <c r="G100" s="32" t="e">
        <f>E100/C100*100</f>
        <v>#DIV/0!</v>
      </c>
      <c r="H100" s="33">
        <v>0</v>
      </c>
      <c r="I100" s="33"/>
      <c r="J100" s="33">
        <v>0</v>
      </c>
      <c r="K100" s="33"/>
      <c r="L100" s="33">
        <v>22</v>
      </c>
      <c r="M100" s="33"/>
      <c r="N100" s="33">
        <v>22</v>
      </c>
      <c r="O100" s="33"/>
      <c r="P100" s="33">
        <v>23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44.9</v>
      </c>
      <c r="Y100" s="33"/>
      <c r="Z100" s="33">
        <v>0</v>
      </c>
      <c r="AA100" s="33"/>
      <c r="AB100" s="33">
        <v>0</v>
      </c>
      <c r="AC100" s="33"/>
      <c r="AD100" s="33">
        <v>0</v>
      </c>
      <c r="AE100" s="31"/>
      <c r="AF100" s="5"/>
    </row>
    <row r="101" spans="1:32" s="2" customFormat="1" ht="18.75" x14ac:dyDescent="0.25">
      <c r="A101" s="7" t="s">
        <v>24</v>
      </c>
      <c r="B101" s="32">
        <f t="shared" si="95"/>
        <v>0</v>
      </c>
      <c r="C101" s="33">
        <f t="shared" si="93"/>
        <v>0</v>
      </c>
      <c r="D101" s="33">
        <v>0</v>
      </c>
      <c r="E101" s="33">
        <f t="shared" si="94"/>
        <v>0</v>
      </c>
      <c r="F101" s="42">
        <v>0</v>
      </c>
      <c r="G101" s="32">
        <v>0</v>
      </c>
      <c r="H101" s="33">
        <v>0</v>
      </c>
      <c r="I101" s="34"/>
      <c r="J101" s="33">
        <v>0</v>
      </c>
      <c r="K101" s="34"/>
      <c r="L101" s="33">
        <v>0</v>
      </c>
      <c r="M101" s="34"/>
      <c r="N101" s="33">
        <v>0</v>
      </c>
      <c r="O101" s="34"/>
      <c r="P101" s="33">
        <v>0</v>
      </c>
      <c r="Q101" s="34"/>
      <c r="R101" s="33">
        <v>0</v>
      </c>
      <c r="S101" s="34"/>
      <c r="T101" s="33">
        <v>0</v>
      </c>
      <c r="U101" s="34"/>
      <c r="V101" s="33">
        <v>0</v>
      </c>
      <c r="W101" s="34"/>
      <c r="X101" s="33">
        <v>0</v>
      </c>
      <c r="Y101" s="34"/>
      <c r="Z101" s="33">
        <v>0</v>
      </c>
      <c r="AA101" s="34"/>
      <c r="AB101" s="33">
        <v>0</v>
      </c>
      <c r="AC101" s="34"/>
      <c r="AD101" s="33">
        <v>0</v>
      </c>
      <c r="AE101" s="31"/>
      <c r="AF101" s="5"/>
    </row>
    <row r="102" spans="1:32" s="2" customFormat="1" ht="56.25" x14ac:dyDescent="0.25">
      <c r="A102" s="45" t="s">
        <v>54</v>
      </c>
      <c r="B102" s="35">
        <f>B103</f>
        <v>158</v>
      </c>
      <c r="C102" s="35">
        <f t="shared" ref="C102:AE102" si="97">C103</f>
        <v>0</v>
      </c>
      <c r="D102" s="35">
        <f t="shared" si="97"/>
        <v>0</v>
      </c>
      <c r="E102" s="35">
        <f t="shared" si="97"/>
        <v>0</v>
      </c>
      <c r="F102" s="35">
        <f>E102/B102*100</f>
        <v>0</v>
      </c>
      <c r="G102" s="35" t="e">
        <f>E102/C102*100</f>
        <v>#DIV/0!</v>
      </c>
      <c r="H102" s="35">
        <f t="shared" si="97"/>
        <v>0</v>
      </c>
      <c r="I102" s="35">
        <f t="shared" si="97"/>
        <v>0</v>
      </c>
      <c r="J102" s="35">
        <f t="shared" si="97"/>
        <v>0</v>
      </c>
      <c r="K102" s="35">
        <f t="shared" si="97"/>
        <v>0</v>
      </c>
      <c r="L102" s="35">
        <f t="shared" si="97"/>
        <v>158</v>
      </c>
      <c r="M102" s="35">
        <f t="shared" si="97"/>
        <v>0</v>
      </c>
      <c r="N102" s="35">
        <f t="shared" si="97"/>
        <v>0</v>
      </c>
      <c r="O102" s="35">
        <f t="shared" si="97"/>
        <v>0</v>
      </c>
      <c r="P102" s="35">
        <f t="shared" si="97"/>
        <v>0</v>
      </c>
      <c r="Q102" s="35">
        <f t="shared" si="97"/>
        <v>0</v>
      </c>
      <c r="R102" s="35">
        <f t="shared" si="97"/>
        <v>0</v>
      </c>
      <c r="S102" s="35">
        <f t="shared" si="97"/>
        <v>0</v>
      </c>
      <c r="T102" s="35">
        <f t="shared" si="97"/>
        <v>0</v>
      </c>
      <c r="U102" s="35">
        <f t="shared" si="97"/>
        <v>0</v>
      </c>
      <c r="V102" s="35">
        <f t="shared" si="97"/>
        <v>0</v>
      </c>
      <c r="W102" s="35">
        <f t="shared" si="97"/>
        <v>0</v>
      </c>
      <c r="X102" s="35">
        <f t="shared" si="97"/>
        <v>0</v>
      </c>
      <c r="Y102" s="35">
        <f t="shared" si="97"/>
        <v>0</v>
      </c>
      <c r="Z102" s="35">
        <f t="shared" si="97"/>
        <v>0</v>
      </c>
      <c r="AA102" s="35">
        <f t="shared" si="97"/>
        <v>0</v>
      </c>
      <c r="AB102" s="35">
        <f t="shared" si="97"/>
        <v>0</v>
      </c>
      <c r="AC102" s="35">
        <f t="shared" si="97"/>
        <v>0</v>
      </c>
      <c r="AD102" s="35">
        <f t="shared" si="97"/>
        <v>0</v>
      </c>
      <c r="AE102" s="35">
        <f t="shared" si="97"/>
        <v>0</v>
      </c>
      <c r="AF102" s="44"/>
    </row>
    <row r="103" spans="1:32" s="2" customFormat="1" ht="18.75" x14ac:dyDescent="0.25">
      <c r="A103" s="6" t="s">
        <v>30</v>
      </c>
      <c r="B103" s="39">
        <f>B104+B105+B106+B107</f>
        <v>158</v>
      </c>
      <c r="C103" s="39">
        <f t="shared" ref="C103:E103" si="98">C104+C105+C106+C107</f>
        <v>0</v>
      </c>
      <c r="D103" s="39">
        <f t="shared" si="98"/>
        <v>0</v>
      </c>
      <c r="E103" s="39">
        <f t="shared" si="98"/>
        <v>0</v>
      </c>
      <c r="F103" s="41">
        <f>E103/B103*100</f>
        <v>0</v>
      </c>
      <c r="G103" s="39" t="e">
        <f>E103/C103*100</f>
        <v>#DIV/0!</v>
      </c>
      <c r="H103" s="39">
        <f>H104+H105+H106+H107</f>
        <v>0</v>
      </c>
      <c r="I103" s="39">
        <f t="shared" ref="I103:AD103" si="99">I104+I105+I106+I107</f>
        <v>0</v>
      </c>
      <c r="J103" s="39">
        <f t="shared" si="99"/>
        <v>0</v>
      </c>
      <c r="K103" s="39">
        <f t="shared" si="99"/>
        <v>0</v>
      </c>
      <c r="L103" s="39">
        <f t="shared" si="99"/>
        <v>158</v>
      </c>
      <c r="M103" s="39">
        <f t="shared" si="99"/>
        <v>0</v>
      </c>
      <c r="N103" s="39">
        <f t="shared" si="99"/>
        <v>0</v>
      </c>
      <c r="O103" s="39">
        <f t="shared" si="99"/>
        <v>0</v>
      </c>
      <c r="P103" s="39">
        <f t="shared" si="99"/>
        <v>0</v>
      </c>
      <c r="Q103" s="39">
        <f t="shared" si="99"/>
        <v>0</v>
      </c>
      <c r="R103" s="39">
        <f t="shared" si="99"/>
        <v>0</v>
      </c>
      <c r="S103" s="39">
        <f t="shared" si="99"/>
        <v>0</v>
      </c>
      <c r="T103" s="39">
        <f t="shared" si="99"/>
        <v>0</v>
      </c>
      <c r="U103" s="39">
        <f t="shared" si="99"/>
        <v>0</v>
      </c>
      <c r="V103" s="39">
        <f t="shared" si="99"/>
        <v>0</v>
      </c>
      <c r="W103" s="39">
        <f t="shared" si="99"/>
        <v>0</v>
      </c>
      <c r="X103" s="39">
        <f t="shared" si="99"/>
        <v>0</v>
      </c>
      <c r="Y103" s="39">
        <f t="shared" si="99"/>
        <v>0</v>
      </c>
      <c r="Z103" s="39">
        <f t="shared" si="99"/>
        <v>0</v>
      </c>
      <c r="AA103" s="39">
        <f t="shared" si="99"/>
        <v>0</v>
      </c>
      <c r="AB103" s="39">
        <f t="shared" si="99"/>
        <v>0</v>
      </c>
      <c r="AC103" s="39">
        <f t="shared" si="99"/>
        <v>0</v>
      </c>
      <c r="AD103" s="39">
        <f t="shared" si="99"/>
        <v>0</v>
      </c>
      <c r="AE103" s="31"/>
      <c r="AF103" s="5"/>
    </row>
    <row r="104" spans="1:32" s="2" customFormat="1" ht="18.75" x14ac:dyDescent="0.25">
      <c r="A104" s="7" t="s">
        <v>23</v>
      </c>
      <c r="B104" s="32">
        <f>H104+J104+L104+N104+P104+R104+T104+V104+X104+Z104+AB104+AD104</f>
        <v>0</v>
      </c>
      <c r="C104" s="33">
        <f>H104</f>
        <v>0</v>
      </c>
      <c r="D104" s="33">
        <v>0</v>
      </c>
      <c r="E104" s="33">
        <f>I104+K104+M104+O104+Q104+S104+U104+W104+Y104+AA104+AC104+AE104</f>
        <v>0</v>
      </c>
      <c r="F104" s="42">
        <v>0</v>
      </c>
      <c r="G104" s="32">
        <v>0</v>
      </c>
      <c r="H104" s="33">
        <v>0</v>
      </c>
      <c r="I104" s="34"/>
      <c r="J104" s="33">
        <v>0</v>
      </c>
      <c r="K104" s="34"/>
      <c r="L104" s="33">
        <v>0</v>
      </c>
      <c r="M104" s="34"/>
      <c r="N104" s="33">
        <v>0</v>
      </c>
      <c r="O104" s="34"/>
      <c r="P104" s="33">
        <v>0</v>
      </c>
      <c r="Q104" s="34"/>
      <c r="R104" s="33">
        <v>0</v>
      </c>
      <c r="S104" s="34"/>
      <c r="T104" s="33">
        <v>0</v>
      </c>
      <c r="U104" s="34"/>
      <c r="V104" s="33">
        <v>0</v>
      </c>
      <c r="W104" s="34"/>
      <c r="X104" s="33">
        <v>0</v>
      </c>
      <c r="Y104" s="34"/>
      <c r="Z104" s="33">
        <v>0</v>
      </c>
      <c r="AA104" s="34"/>
      <c r="AB104" s="33">
        <v>0</v>
      </c>
      <c r="AC104" s="34"/>
      <c r="AD104" s="33">
        <v>0</v>
      </c>
      <c r="AE104" s="31"/>
      <c r="AF104" s="5"/>
    </row>
    <row r="105" spans="1:32" s="2" customFormat="1" ht="18.75" x14ac:dyDescent="0.25">
      <c r="A105" s="7" t="s">
        <v>22</v>
      </c>
      <c r="B105" s="32">
        <f>H105+J105+L105+N105+P105+R105+T105+V105+X105+Z105+AB105+AD105</f>
        <v>0</v>
      </c>
      <c r="C105" s="33">
        <f t="shared" ref="C105:C107" si="100">H105</f>
        <v>0</v>
      </c>
      <c r="D105" s="33">
        <v>0</v>
      </c>
      <c r="E105" s="33">
        <f t="shared" ref="E105:E107" si="101">I105+K105+M105+O105+Q105+S105+U105+W105+Y105+AA105+AC105+AE105</f>
        <v>0</v>
      </c>
      <c r="F105" s="42">
        <v>0</v>
      </c>
      <c r="G105" s="32">
        <v>0</v>
      </c>
      <c r="H105" s="33">
        <v>0</v>
      </c>
      <c r="I105" s="34"/>
      <c r="J105" s="33">
        <v>0</v>
      </c>
      <c r="K105" s="34"/>
      <c r="L105" s="33">
        <v>0</v>
      </c>
      <c r="M105" s="34"/>
      <c r="N105" s="33">
        <v>0</v>
      </c>
      <c r="O105" s="34"/>
      <c r="P105" s="33">
        <v>0</v>
      </c>
      <c r="Q105" s="34"/>
      <c r="R105" s="33">
        <v>0</v>
      </c>
      <c r="S105" s="34"/>
      <c r="T105" s="33">
        <v>0</v>
      </c>
      <c r="U105" s="34"/>
      <c r="V105" s="33">
        <v>0</v>
      </c>
      <c r="W105" s="34"/>
      <c r="X105" s="33">
        <v>0</v>
      </c>
      <c r="Y105" s="34"/>
      <c r="Z105" s="33">
        <v>0</v>
      </c>
      <c r="AA105" s="34"/>
      <c r="AB105" s="33">
        <v>0</v>
      </c>
      <c r="AC105" s="34"/>
      <c r="AD105" s="33">
        <v>0</v>
      </c>
      <c r="AE105" s="31"/>
      <c r="AF105" s="5"/>
    </row>
    <row r="106" spans="1:32" s="2" customFormat="1" ht="18.75" x14ac:dyDescent="0.25">
      <c r="A106" s="7" t="s">
        <v>21</v>
      </c>
      <c r="B106" s="32">
        <f t="shared" ref="B106:B107" si="102">H106+J106+L106+N106+P106+R106+T106+V106+X106+Z106+AB106+AD106</f>
        <v>158</v>
      </c>
      <c r="C106" s="33">
        <f t="shared" si="100"/>
        <v>0</v>
      </c>
      <c r="D106" s="33"/>
      <c r="E106" s="33">
        <f t="shared" si="101"/>
        <v>0</v>
      </c>
      <c r="F106" s="42">
        <f t="shared" ref="F106" si="103">E106/B106*100</f>
        <v>0</v>
      </c>
      <c r="G106" s="32" t="e">
        <f>E106/C106*100</f>
        <v>#DIV/0!</v>
      </c>
      <c r="H106" s="33">
        <v>0</v>
      </c>
      <c r="I106" s="33"/>
      <c r="J106" s="33">
        <v>0</v>
      </c>
      <c r="K106" s="33"/>
      <c r="L106" s="33">
        <v>158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  <c r="AE106" s="31"/>
      <c r="AF106" s="5"/>
    </row>
    <row r="107" spans="1:32" s="2" customFormat="1" ht="18.75" x14ac:dyDescent="0.25">
      <c r="A107" s="7" t="s">
        <v>24</v>
      </c>
      <c r="B107" s="32">
        <f t="shared" si="102"/>
        <v>0</v>
      </c>
      <c r="C107" s="33">
        <f t="shared" si="100"/>
        <v>0</v>
      </c>
      <c r="D107" s="33">
        <v>0</v>
      </c>
      <c r="E107" s="33">
        <f t="shared" si="101"/>
        <v>0</v>
      </c>
      <c r="F107" s="42">
        <v>0</v>
      </c>
      <c r="G107" s="32">
        <v>0</v>
      </c>
      <c r="H107" s="33">
        <v>0</v>
      </c>
      <c r="I107" s="34"/>
      <c r="J107" s="33">
        <v>0</v>
      </c>
      <c r="K107" s="34"/>
      <c r="L107" s="33">
        <v>0</v>
      </c>
      <c r="M107" s="34"/>
      <c r="N107" s="33">
        <v>0</v>
      </c>
      <c r="O107" s="34"/>
      <c r="P107" s="33">
        <v>0</v>
      </c>
      <c r="Q107" s="34"/>
      <c r="R107" s="33">
        <v>0</v>
      </c>
      <c r="S107" s="34"/>
      <c r="T107" s="33">
        <v>0</v>
      </c>
      <c r="U107" s="34"/>
      <c r="V107" s="33">
        <v>0</v>
      </c>
      <c r="W107" s="34"/>
      <c r="X107" s="33">
        <v>0</v>
      </c>
      <c r="Y107" s="34"/>
      <c r="Z107" s="33">
        <v>0</v>
      </c>
      <c r="AA107" s="34"/>
      <c r="AB107" s="33">
        <v>0</v>
      </c>
      <c r="AC107" s="34"/>
      <c r="AD107" s="33">
        <v>0</v>
      </c>
      <c r="AE107" s="31"/>
      <c r="AF107" s="5"/>
    </row>
    <row r="108" spans="1:32" s="2" customFormat="1" ht="37.5" x14ac:dyDescent="0.25">
      <c r="A108" s="45" t="s">
        <v>55</v>
      </c>
      <c r="B108" s="35">
        <f>B109</f>
        <v>22</v>
      </c>
      <c r="C108" s="35">
        <f t="shared" ref="C108:AE108" si="104">C109</f>
        <v>0</v>
      </c>
      <c r="D108" s="35">
        <f t="shared" si="104"/>
        <v>0</v>
      </c>
      <c r="E108" s="35">
        <f t="shared" si="104"/>
        <v>0</v>
      </c>
      <c r="F108" s="35">
        <f>E108/B108*100</f>
        <v>0</v>
      </c>
      <c r="G108" s="35" t="e">
        <f>E108/C108*100</f>
        <v>#DIV/0!</v>
      </c>
      <c r="H108" s="35">
        <f t="shared" si="104"/>
        <v>0</v>
      </c>
      <c r="I108" s="35">
        <f t="shared" si="104"/>
        <v>0</v>
      </c>
      <c r="J108" s="35">
        <f t="shared" si="104"/>
        <v>0</v>
      </c>
      <c r="K108" s="35">
        <f t="shared" si="104"/>
        <v>0</v>
      </c>
      <c r="L108" s="35">
        <f t="shared" si="104"/>
        <v>0</v>
      </c>
      <c r="M108" s="35">
        <f t="shared" si="104"/>
        <v>0</v>
      </c>
      <c r="N108" s="35">
        <f t="shared" si="104"/>
        <v>0</v>
      </c>
      <c r="O108" s="35">
        <f t="shared" si="104"/>
        <v>0</v>
      </c>
      <c r="P108" s="35">
        <f t="shared" si="104"/>
        <v>22</v>
      </c>
      <c r="Q108" s="35">
        <f t="shared" si="104"/>
        <v>0</v>
      </c>
      <c r="R108" s="35">
        <f t="shared" si="104"/>
        <v>0</v>
      </c>
      <c r="S108" s="35">
        <f t="shared" si="104"/>
        <v>0</v>
      </c>
      <c r="T108" s="35">
        <f t="shared" si="104"/>
        <v>0</v>
      </c>
      <c r="U108" s="35">
        <f t="shared" si="104"/>
        <v>0</v>
      </c>
      <c r="V108" s="35">
        <f t="shared" si="104"/>
        <v>0</v>
      </c>
      <c r="W108" s="35">
        <f t="shared" si="104"/>
        <v>0</v>
      </c>
      <c r="X108" s="35">
        <f t="shared" si="104"/>
        <v>0</v>
      </c>
      <c r="Y108" s="35">
        <f t="shared" si="104"/>
        <v>0</v>
      </c>
      <c r="Z108" s="35">
        <f t="shared" si="104"/>
        <v>0</v>
      </c>
      <c r="AA108" s="35">
        <f t="shared" si="104"/>
        <v>0</v>
      </c>
      <c r="AB108" s="35">
        <f t="shared" si="104"/>
        <v>0</v>
      </c>
      <c r="AC108" s="35">
        <f t="shared" si="104"/>
        <v>0</v>
      </c>
      <c r="AD108" s="35">
        <f t="shared" si="104"/>
        <v>0</v>
      </c>
      <c r="AE108" s="35">
        <f t="shared" si="104"/>
        <v>0</v>
      </c>
      <c r="AF108" s="44"/>
    </row>
    <row r="109" spans="1:32" s="2" customFormat="1" ht="18.75" x14ac:dyDescent="0.25">
      <c r="A109" s="6" t="s">
        <v>30</v>
      </c>
      <c r="B109" s="39">
        <f>B110+B111+B112+B113</f>
        <v>22</v>
      </c>
      <c r="C109" s="39">
        <f t="shared" ref="C109:E109" si="105">C110+C111+C112+C113</f>
        <v>0</v>
      </c>
      <c r="D109" s="39">
        <f t="shared" si="105"/>
        <v>0</v>
      </c>
      <c r="E109" s="39">
        <f t="shared" si="105"/>
        <v>0</v>
      </c>
      <c r="F109" s="41">
        <f>E109/B109*100</f>
        <v>0</v>
      </c>
      <c r="G109" s="39" t="e">
        <f>E109/C109*100</f>
        <v>#DIV/0!</v>
      </c>
      <c r="H109" s="39">
        <f>H110+H111+H112+H113</f>
        <v>0</v>
      </c>
      <c r="I109" s="39">
        <f t="shared" ref="I109:AE109" si="106">I110+I111+I112+I113</f>
        <v>0</v>
      </c>
      <c r="J109" s="39">
        <f t="shared" si="106"/>
        <v>0</v>
      </c>
      <c r="K109" s="39">
        <f t="shared" si="106"/>
        <v>0</v>
      </c>
      <c r="L109" s="39">
        <f t="shared" si="106"/>
        <v>0</v>
      </c>
      <c r="M109" s="39">
        <f t="shared" si="106"/>
        <v>0</v>
      </c>
      <c r="N109" s="39">
        <f t="shared" si="106"/>
        <v>0</v>
      </c>
      <c r="O109" s="39">
        <f t="shared" si="106"/>
        <v>0</v>
      </c>
      <c r="P109" s="39">
        <f t="shared" si="106"/>
        <v>22</v>
      </c>
      <c r="Q109" s="39">
        <f t="shared" si="106"/>
        <v>0</v>
      </c>
      <c r="R109" s="39">
        <f t="shared" si="106"/>
        <v>0</v>
      </c>
      <c r="S109" s="39">
        <f t="shared" si="106"/>
        <v>0</v>
      </c>
      <c r="T109" s="39">
        <f t="shared" si="106"/>
        <v>0</v>
      </c>
      <c r="U109" s="39">
        <f t="shared" si="106"/>
        <v>0</v>
      </c>
      <c r="V109" s="39">
        <f t="shared" si="106"/>
        <v>0</v>
      </c>
      <c r="W109" s="39">
        <f t="shared" si="106"/>
        <v>0</v>
      </c>
      <c r="X109" s="39">
        <f t="shared" si="106"/>
        <v>0</v>
      </c>
      <c r="Y109" s="39">
        <f t="shared" si="106"/>
        <v>0</v>
      </c>
      <c r="Z109" s="39">
        <f t="shared" si="106"/>
        <v>0</v>
      </c>
      <c r="AA109" s="39">
        <f t="shared" si="106"/>
        <v>0</v>
      </c>
      <c r="AB109" s="39">
        <f t="shared" si="106"/>
        <v>0</v>
      </c>
      <c r="AC109" s="39">
        <f t="shared" si="106"/>
        <v>0</v>
      </c>
      <c r="AD109" s="39">
        <f t="shared" si="106"/>
        <v>0</v>
      </c>
      <c r="AE109" s="39">
        <f t="shared" si="106"/>
        <v>0</v>
      </c>
      <c r="AF109" s="5"/>
    </row>
    <row r="110" spans="1:32" s="2" customFormat="1" ht="18.75" x14ac:dyDescent="0.25">
      <c r="A110" s="7" t="s">
        <v>23</v>
      </c>
      <c r="B110" s="32">
        <f>H110+J110+L110+N110+P110+R110+T110+V110+X110+Z110+AB110+AD110</f>
        <v>0</v>
      </c>
      <c r="C110" s="33">
        <f>H110</f>
        <v>0</v>
      </c>
      <c r="D110" s="33">
        <v>0</v>
      </c>
      <c r="E110" s="33">
        <f>I110+K110+M110+O110+Q110+S110+U110+W110+Y110+AA110+AC110+AE110</f>
        <v>0</v>
      </c>
      <c r="F110" s="42">
        <v>0</v>
      </c>
      <c r="G110" s="32">
        <v>0</v>
      </c>
      <c r="H110" s="33">
        <v>0</v>
      </c>
      <c r="I110" s="34"/>
      <c r="J110" s="33">
        <v>0</v>
      </c>
      <c r="K110" s="34"/>
      <c r="L110" s="33">
        <v>0</v>
      </c>
      <c r="M110" s="34"/>
      <c r="N110" s="33">
        <v>0</v>
      </c>
      <c r="O110" s="34"/>
      <c r="P110" s="33">
        <v>0</v>
      </c>
      <c r="Q110" s="34"/>
      <c r="R110" s="33">
        <v>0</v>
      </c>
      <c r="S110" s="34"/>
      <c r="T110" s="33">
        <v>0</v>
      </c>
      <c r="U110" s="34"/>
      <c r="V110" s="33">
        <v>0</v>
      </c>
      <c r="W110" s="34"/>
      <c r="X110" s="33">
        <v>0</v>
      </c>
      <c r="Y110" s="34"/>
      <c r="Z110" s="33">
        <v>0</v>
      </c>
      <c r="AA110" s="34"/>
      <c r="AB110" s="33">
        <v>0</v>
      </c>
      <c r="AC110" s="34"/>
      <c r="AD110" s="33">
        <v>0</v>
      </c>
      <c r="AE110" s="31"/>
      <c r="AF110" s="5"/>
    </row>
    <row r="111" spans="1:32" s="2" customFormat="1" ht="18.75" x14ac:dyDescent="0.25">
      <c r="A111" s="7" t="s">
        <v>22</v>
      </c>
      <c r="B111" s="32">
        <f>H111+J111+L111+N111+P111+R111+T111+V111+X111+Z111+AB111+AD111</f>
        <v>0</v>
      </c>
      <c r="C111" s="33">
        <f t="shared" ref="C111:C113" si="107">H111</f>
        <v>0</v>
      </c>
      <c r="D111" s="33">
        <v>0</v>
      </c>
      <c r="E111" s="33">
        <f t="shared" ref="E111:E113" si="108">I111+K111+M111+O111+Q111+S111+U111+W111+Y111+AA111+AC111+AE111</f>
        <v>0</v>
      </c>
      <c r="F111" s="42">
        <v>0</v>
      </c>
      <c r="G111" s="32">
        <v>0</v>
      </c>
      <c r="H111" s="33">
        <v>0</v>
      </c>
      <c r="I111" s="34"/>
      <c r="J111" s="33">
        <v>0</v>
      </c>
      <c r="K111" s="34"/>
      <c r="L111" s="33">
        <v>0</v>
      </c>
      <c r="M111" s="34"/>
      <c r="N111" s="33">
        <v>0</v>
      </c>
      <c r="O111" s="34"/>
      <c r="P111" s="33">
        <v>0</v>
      </c>
      <c r="Q111" s="34"/>
      <c r="R111" s="33">
        <v>0</v>
      </c>
      <c r="S111" s="34"/>
      <c r="T111" s="33">
        <v>0</v>
      </c>
      <c r="U111" s="34"/>
      <c r="V111" s="33">
        <v>0</v>
      </c>
      <c r="W111" s="34"/>
      <c r="X111" s="33">
        <v>0</v>
      </c>
      <c r="Y111" s="34"/>
      <c r="Z111" s="33">
        <v>0</v>
      </c>
      <c r="AA111" s="34"/>
      <c r="AB111" s="33">
        <v>0</v>
      </c>
      <c r="AC111" s="34"/>
      <c r="AD111" s="33">
        <v>0</v>
      </c>
      <c r="AE111" s="31"/>
      <c r="AF111" s="5"/>
    </row>
    <row r="112" spans="1:32" s="2" customFormat="1" ht="18.75" x14ac:dyDescent="0.25">
      <c r="A112" s="7" t="s">
        <v>21</v>
      </c>
      <c r="B112" s="32">
        <f t="shared" ref="B112:B113" si="109">H112+J112+L112+N112+P112+R112+T112+V112+X112+Z112+AB112+AD112</f>
        <v>22</v>
      </c>
      <c r="C112" s="33">
        <f t="shared" si="107"/>
        <v>0</v>
      </c>
      <c r="D112" s="33"/>
      <c r="E112" s="33">
        <f t="shared" si="108"/>
        <v>0</v>
      </c>
      <c r="F112" s="42">
        <f t="shared" ref="F112" si="110">E112/B112*100</f>
        <v>0</v>
      </c>
      <c r="G112" s="32" t="e">
        <f>E112/C112*100</f>
        <v>#DIV/0!</v>
      </c>
      <c r="H112" s="33">
        <v>0</v>
      </c>
      <c r="I112" s="33"/>
      <c r="J112" s="33">
        <v>0</v>
      </c>
      <c r="K112" s="33"/>
      <c r="L112" s="33">
        <v>0</v>
      </c>
      <c r="M112" s="33"/>
      <c r="N112" s="33">
        <v>0</v>
      </c>
      <c r="O112" s="33"/>
      <c r="P112" s="33">
        <v>22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  <c r="AE112" s="31"/>
      <c r="AF112" s="5"/>
    </row>
    <row r="113" spans="1:32" s="2" customFormat="1" ht="18.75" x14ac:dyDescent="0.25">
      <c r="A113" s="7" t="s">
        <v>24</v>
      </c>
      <c r="B113" s="32">
        <f t="shared" si="109"/>
        <v>0</v>
      </c>
      <c r="C113" s="33">
        <f t="shared" si="107"/>
        <v>0</v>
      </c>
      <c r="D113" s="33">
        <v>0</v>
      </c>
      <c r="E113" s="33">
        <f t="shared" si="108"/>
        <v>0</v>
      </c>
      <c r="F113" s="42">
        <v>0</v>
      </c>
      <c r="G113" s="32">
        <v>0</v>
      </c>
      <c r="H113" s="33">
        <v>0</v>
      </c>
      <c r="I113" s="34"/>
      <c r="J113" s="33">
        <v>0</v>
      </c>
      <c r="K113" s="34"/>
      <c r="L113" s="33">
        <v>0</v>
      </c>
      <c r="M113" s="34"/>
      <c r="N113" s="33">
        <v>0</v>
      </c>
      <c r="O113" s="34"/>
      <c r="P113" s="33">
        <v>0</v>
      </c>
      <c r="Q113" s="34"/>
      <c r="R113" s="33">
        <v>0</v>
      </c>
      <c r="S113" s="34"/>
      <c r="T113" s="33">
        <v>0</v>
      </c>
      <c r="U113" s="34"/>
      <c r="V113" s="33">
        <v>0</v>
      </c>
      <c r="W113" s="34"/>
      <c r="X113" s="33">
        <v>0</v>
      </c>
      <c r="Y113" s="34"/>
      <c r="Z113" s="33">
        <v>0</v>
      </c>
      <c r="AA113" s="34"/>
      <c r="AB113" s="33">
        <v>0</v>
      </c>
      <c r="AC113" s="34"/>
      <c r="AD113" s="33">
        <v>0</v>
      </c>
      <c r="AE113" s="31"/>
      <c r="AF113" s="5"/>
    </row>
    <row r="114" spans="1:32" s="2" customFormat="1" ht="112.5" x14ac:dyDescent="0.25">
      <c r="A114" s="45" t="s">
        <v>56</v>
      </c>
      <c r="B114" s="35">
        <f>B115</f>
        <v>77.2</v>
      </c>
      <c r="C114" s="35">
        <f t="shared" ref="C114:AE114" si="111">C115</f>
        <v>0</v>
      </c>
      <c r="D114" s="35">
        <f t="shared" si="111"/>
        <v>0</v>
      </c>
      <c r="E114" s="35">
        <f t="shared" si="111"/>
        <v>0</v>
      </c>
      <c r="F114" s="35">
        <f>E114/B114*100</f>
        <v>0</v>
      </c>
      <c r="G114" s="35" t="e">
        <f>E114/C114*100</f>
        <v>#DIV/0!</v>
      </c>
      <c r="H114" s="35">
        <f t="shared" si="111"/>
        <v>0</v>
      </c>
      <c r="I114" s="35">
        <f t="shared" si="111"/>
        <v>0</v>
      </c>
      <c r="J114" s="35">
        <f t="shared" si="111"/>
        <v>0</v>
      </c>
      <c r="K114" s="35">
        <f t="shared" si="111"/>
        <v>0</v>
      </c>
      <c r="L114" s="35">
        <f t="shared" si="111"/>
        <v>0</v>
      </c>
      <c r="M114" s="35">
        <f t="shared" si="111"/>
        <v>0</v>
      </c>
      <c r="N114" s="35">
        <f t="shared" si="111"/>
        <v>0</v>
      </c>
      <c r="O114" s="35">
        <f t="shared" si="111"/>
        <v>0</v>
      </c>
      <c r="P114" s="35">
        <f t="shared" si="111"/>
        <v>77.2</v>
      </c>
      <c r="Q114" s="35">
        <f t="shared" si="111"/>
        <v>0</v>
      </c>
      <c r="R114" s="35">
        <f t="shared" si="111"/>
        <v>0</v>
      </c>
      <c r="S114" s="35">
        <f t="shared" si="111"/>
        <v>0</v>
      </c>
      <c r="T114" s="35">
        <f t="shared" si="111"/>
        <v>0</v>
      </c>
      <c r="U114" s="35">
        <f t="shared" si="111"/>
        <v>0</v>
      </c>
      <c r="V114" s="35">
        <f t="shared" si="111"/>
        <v>0</v>
      </c>
      <c r="W114" s="35">
        <f t="shared" si="111"/>
        <v>0</v>
      </c>
      <c r="X114" s="35">
        <f t="shared" si="111"/>
        <v>0</v>
      </c>
      <c r="Y114" s="35">
        <f t="shared" si="111"/>
        <v>0</v>
      </c>
      <c r="Z114" s="35">
        <f t="shared" si="111"/>
        <v>0</v>
      </c>
      <c r="AA114" s="35">
        <f t="shared" si="111"/>
        <v>0</v>
      </c>
      <c r="AB114" s="35">
        <f t="shared" si="111"/>
        <v>0</v>
      </c>
      <c r="AC114" s="35">
        <f t="shared" si="111"/>
        <v>0</v>
      </c>
      <c r="AD114" s="35">
        <f t="shared" si="111"/>
        <v>0</v>
      </c>
      <c r="AE114" s="35">
        <f t="shared" si="111"/>
        <v>0</v>
      </c>
      <c r="AF114" s="44"/>
    </row>
    <row r="115" spans="1:32" s="2" customFormat="1" ht="18.75" x14ac:dyDescent="0.25">
      <c r="A115" s="6" t="s">
        <v>30</v>
      </c>
      <c r="B115" s="39">
        <f>B116+B117+B118+B119</f>
        <v>77.2</v>
      </c>
      <c r="C115" s="39">
        <f t="shared" ref="C115:E115" si="112">C116+C117+C118+C119</f>
        <v>0</v>
      </c>
      <c r="D115" s="39">
        <f t="shared" si="112"/>
        <v>0</v>
      </c>
      <c r="E115" s="39">
        <f t="shared" si="112"/>
        <v>0</v>
      </c>
      <c r="F115" s="41">
        <f>E115/B115*100</f>
        <v>0</v>
      </c>
      <c r="G115" s="39" t="e">
        <f>E115/C115*100</f>
        <v>#DIV/0!</v>
      </c>
      <c r="H115" s="39">
        <f>H116+H117+H118+H119</f>
        <v>0</v>
      </c>
      <c r="I115" s="39">
        <f t="shared" ref="I115:AE115" si="113">I116+I117+I118+I119</f>
        <v>0</v>
      </c>
      <c r="J115" s="39">
        <f t="shared" si="113"/>
        <v>0</v>
      </c>
      <c r="K115" s="39">
        <f t="shared" si="113"/>
        <v>0</v>
      </c>
      <c r="L115" s="39">
        <f t="shared" si="113"/>
        <v>0</v>
      </c>
      <c r="M115" s="39">
        <f t="shared" si="113"/>
        <v>0</v>
      </c>
      <c r="N115" s="39">
        <f t="shared" si="113"/>
        <v>0</v>
      </c>
      <c r="O115" s="39">
        <f t="shared" si="113"/>
        <v>0</v>
      </c>
      <c r="P115" s="39">
        <f t="shared" si="113"/>
        <v>77.2</v>
      </c>
      <c r="Q115" s="39">
        <f t="shared" si="113"/>
        <v>0</v>
      </c>
      <c r="R115" s="39">
        <f t="shared" si="113"/>
        <v>0</v>
      </c>
      <c r="S115" s="39">
        <f t="shared" si="113"/>
        <v>0</v>
      </c>
      <c r="T115" s="39">
        <f t="shared" si="113"/>
        <v>0</v>
      </c>
      <c r="U115" s="39">
        <f t="shared" si="113"/>
        <v>0</v>
      </c>
      <c r="V115" s="39">
        <f t="shared" si="113"/>
        <v>0</v>
      </c>
      <c r="W115" s="39">
        <f t="shared" si="113"/>
        <v>0</v>
      </c>
      <c r="X115" s="39">
        <f t="shared" si="113"/>
        <v>0</v>
      </c>
      <c r="Y115" s="39">
        <f t="shared" si="113"/>
        <v>0</v>
      </c>
      <c r="Z115" s="39">
        <f t="shared" si="113"/>
        <v>0</v>
      </c>
      <c r="AA115" s="39">
        <f t="shared" si="113"/>
        <v>0</v>
      </c>
      <c r="AB115" s="39">
        <f t="shared" si="113"/>
        <v>0</v>
      </c>
      <c r="AC115" s="39">
        <f t="shared" si="113"/>
        <v>0</v>
      </c>
      <c r="AD115" s="39">
        <f t="shared" si="113"/>
        <v>0</v>
      </c>
      <c r="AE115" s="39">
        <f t="shared" si="113"/>
        <v>0</v>
      </c>
      <c r="AF115" s="5"/>
    </row>
    <row r="116" spans="1:32" s="2" customFormat="1" ht="18.75" x14ac:dyDescent="0.25">
      <c r="A116" s="7" t="s">
        <v>23</v>
      </c>
      <c r="B116" s="32">
        <f>H116+J116+L116+N116+P116+R116+T116+V116+X116+Z116+AB116+AD116</f>
        <v>0</v>
      </c>
      <c r="C116" s="33">
        <f>H116</f>
        <v>0</v>
      </c>
      <c r="D116" s="33">
        <v>0</v>
      </c>
      <c r="E116" s="33">
        <f>I116+K116+M116+O116+Q116+S116+U116+W116+Y116+AA116+AC116+AE116</f>
        <v>0</v>
      </c>
      <c r="F116" s="42">
        <v>0</v>
      </c>
      <c r="G116" s="32">
        <v>0</v>
      </c>
      <c r="H116" s="33">
        <v>0</v>
      </c>
      <c r="I116" s="34"/>
      <c r="J116" s="33">
        <v>0</v>
      </c>
      <c r="K116" s="34"/>
      <c r="L116" s="33">
        <v>0</v>
      </c>
      <c r="M116" s="34"/>
      <c r="N116" s="33">
        <v>0</v>
      </c>
      <c r="O116" s="34"/>
      <c r="P116" s="33">
        <v>0</v>
      </c>
      <c r="Q116" s="34"/>
      <c r="R116" s="33">
        <v>0</v>
      </c>
      <c r="S116" s="34"/>
      <c r="T116" s="33">
        <v>0</v>
      </c>
      <c r="U116" s="34"/>
      <c r="V116" s="33">
        <v>0</v>
      </c>
      <c r="W116" s="34"/>
      <c r="X116" s="33">
        <v>0</v>
      </c>
      <c r="Y116" s="34"/>
      <c r="Z116" s="33">
        <v>0</v>
      </c>
      <c r="AA116" s="34"/>
      <c r="AB116" s="33">
        <v>0</v>
      </c>
      <c r="AC116" s="34"/>
      <c r="AD116" s="33">
        <v>0</v>
      </c>
      <c r="AE116" s="31"/>
      <c r="AF116" s="5"/>
    </row>
    <row r="117" spans="1:32" s="2" customFormat="1" ht="18.75" x14ac:dyDescent="0.25">
      <c r="A117" s="7" t="s">
        <v>22</v>
      </c>
      <c r="B117" s="32">
        <f>H117+J117+L117+N117+P117+R117+T117+V117+X117+Z117+AB117+AD117</f>
        <v>0</v>
      </c>
      <c r="C117" s="33">
        <f t="shared" ref="C117:C119" si="114">H117</f>
        <v>0</v>
      </c>
      <c r="D117" s="33">
        <v>0</v>
      </c>
      <c r="E117" s="33">
        <f t="shared" ref="E117:E119" si="115">I117+K117+M117+O117+Q117+S117+U117+W117+Y117+AA117+AC117+AE117</f>
        <v>0</v>
      </c>
      <c r="F117" s="42">
        <v>0</v>
      </c>
      <c r="G117" s="32">
        <v>0</v>
      </c>
      <c r="H117" s="33">
        <v>0</v>
      </c>
      <c r="I117" s="34"/>
      <c r="J117" s="33">
        <v>0</v>
      </c>
      <c r="K117" s="34"/>
      <c r="L117" s="33">
        <v>0</v>
      </c>
      <c r="M117" s="34"/>
      <c r="N117" s="33">
        <v>0</v>
      </c>
      <c r="O117" s="34"/>
      <c r="P117" s="33">
        <v>0</v>
      </c>
      <c r="Q117" s="34"/>
      <c r="R117" s="33">
        <v>0</v>
      </c>
      <c r="S117" s="34"/>
      <c r="T117" s="33">
        <v>0</v>
      </c>
      <c r="U117" s="34"/>
      <c r="V117" s="33">
        <v>0</v>
      </c>
      <c r="W117" s="34"/>
      <c r="X117" s="33">
        <v>0</v>
      </c>
      <c r="Y117" s="34"/>
      <c r="Z117" s="33">
        <v>0</v>
      </c>
      <c r="AA117" s="34"/>
      <c r="AB117" s="33">
        <v>0</v>
      </c>
      <c r="AC117" s="34"/>
      <c r="AD117" s="33">
        <v>0</v>
      </c>
      <c r="AE117" s="31"/>
      <c r="AF117" s="5"/>
    </row>
    <row r="118" spans="1:32" s="2" customFormat="1" ht="18.75" x14ac:dyDescent="0.25">
      <c r="A118" s="7" t="s">
        <v>21</v>
      </c>
      <c r="B118" s="32">
        <f t="shared" ref="B118:B119" si="116">H118+J118+L118+N118+P118+R118+T118+V118+X118+Z118+AB118+AD118</f>
        <v>77.2</v>
      </c>
      <c r="C118" s="33">
        <f t="shared" si="114"/>
        <v>0</v>
      </c>
      <c r="D118" s="33"/>
      <c r="E118" s="33">
        <f t="shared" si="115"/>
        <v>0</v>
      </c>
      <c r="F118" s="42">
        <f t="shared" ref="F118" si="117">E118/B118*100</f>
        <v>0</v>
      </c>
      <c r="G118" s="32" t="e">
        <f>E118/C118*100</f>
        <v>#DIV/0!</v>
      </c>
      <c r="H118" s="33">
        <v>0</v>
      </c>
      <c r="I118" s="33"/>
      <c r="J118" s="33">
        <v>0</v>
      </c>
      <c r="K118" s="33"/>
      <c r="L118" s="33">
        <v>0</v>
      </c>
      <c r="M118" s="33"/>
      <c r="N118" s="33">
        <v>0</v>
      </c>
      <c r="O118" s="33"/>
      <c r="P118" s="33">
        <v>77.2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0</v>
      </c>
      <c r="AC118" s="33"/>
      <c r="AD118" s="33">
        <v>0</v>
      </c>
      <c r="AE118" s="31"/>
      <c r="AF118" s="5"/>
    </row>
    <row r="119" spans="1:32" s="2" customFormat="1" ht="18.75" x14ac:dyDescent="0.25">
      <c r="A119" s="7" t="s">
        <v>24</v>
      </c>
      <c r="B119" s="32">
        <f t="shared" si="116"/>
        <v>0</v>
      </c>
      <c r="C119" s="33">
        <f t="shared" si="114"/>
        <v>0</v>
      </c>
      <c r="D119" s="33">
        <v>0</v>
      </c>
      <c r="E119" s="33">
        <f t="shared" si="115"/>
        <v>0</v>
      </c>
      <c r="F119" s="42">
        <v>0</v>
      </c>
      <c r="G119" s="32">
        <v>0</v>
      </c>
      <c r="H119" s="33">
        <v>0</v>
      </c>
      <c r="I119" s="34"/>
      <c r="J119" s="33">
        <v>0</v>
      </c>
      <c r="K119" s="34"/>
      <c r="L119" s="33">
        <v>0</v>
      </c>
      <c r="M119" s="34"/>
      <c r="N119" s="33">
        <v>0</v>
      </c>
      <c r="O119" s="34"/>
      <c r="P119" s="33">
        <v>0</v>
      </c>
      <c r="Q119" s="34"/>
      <c r="R119" s="33">
        <v>0</v>
      </c>
      <c r="S119" s="34"/>
      <c r="T119" s="33">
        <v>0</v>
      </c>
      <c r="U119" s="34"/>
      <c r="V119" s="33">
        <v>0</v>
      </c>
      <c r="W119" s="34"/>
      <c r="X119" s="33">
        <v>0</v>
      </c>
      <c r="Y119" s="34"/>
      <c r="Z119" s="33">
        <v>0</v>
      </c>
      <c r="AA119" s="34"/>
      <c r="AB119" s="33">
        <v>0</v>
      </c>
      <c r="AC119" s="34"/>
      <c r="AD119" s="33">
        <v>0</v>
      </c>
      <c r="AE119" s="31"/>
      <c r="AF119" s="5"/>
    </row>
    <row r="120" spans="1:32" s="2" customFormat="1" ht="93.75" x14ac:dyDescent="0.25">
      <c r="A120" s="45" t="s">
        <v>57</v>
      </c>
      <c r="B120" s="35">
        <f>B121</f>
        <v>60</v>
      </c>
      <c r="C120" s="35">
        <f t="shared" ref="C120:AE120" si="118">C121</f>
        <v>0</v>
      </c>
      <c r="D120" s="35">
        <f t="shared" si="118"/>
        <v>0</v>
      </c>
      <c r="E120" s="35">
        <f t="shared" si="118"/>
        <v>0</v>
      </c>
      <c r="F120" s="35">
        <f>E120/B120*100</f>
        <v>0</v>
      </c>
      <c r="G120" s="35" t="e">
        <f>E120/C120*100</f>
        <v>#DIV/0!</v>
      </c>
      <c r="H120" s="35">
        <f t="shared" si="118"/>
        <v>0</v>
      </c>
      <c r="I120" s="35">
        <f t="shared" si="118"/>
        <v>0</v>
      </c>
      <c r="J120" s="35">
        <f t="shared" si="118"/>
        <v>0</v>
      </c>
      <c r="K120" s="35">
        <f t="shared" si="118"/>
        <v>0</v>
      </c>
      <c r="L120" s="35">
        <f t="shared" si="118"/>
        <v>0</v>
      </c>
      <c r="M120" s="35">
        <f t="shared" si="118"/>
        <v>0</v>
      </c>
      <c r="N120" s="35">
        <f t="shared" si="118"/>
        <v>60</v>
      </c>
      <c r="O120" s="35">
        <f t="shared" si="118"/>
        <v>0</v>
      </c>
      <c r="P120" s="35">
        <f t="shared" si="118"/>
        <v>0</v>
      </c>
      <c r="Q120" s="35">
        <f t="shared" si="118"/>
        <v>0</v>
      </c>
      <c r="R120" s="35">
        <f t="shared" si="118"/>
        <v>0</v>
      </c>
      <c r="S120" s="35">
        <f t="shared" si="118"/>
        <v>0</v>
      </c>
      <c r="T120" s="35">
        <f t="shared" si="118"/>
        <v>0</v>
      </c>
      <c r="U120" s="35">
        <f t="shared" si="118"/>
        <v>0</v>
      </c>
      <c r="V120" s="35">
        <f t="shared" si="118"/>
        <v>0</v>
      </c>
      <c r="W120" s="35">
        <f t="shared" si="118"/>
        <v>0</v>
      </c>
      <c r="X120" s="35">
        <f t="shared" si="118"/>
        <v>0</v>
      </c>
      <c r="Y120" s="35">
        <f t="shared" si="118"/>
        <v>0</v>
      </c>
      <c r="Z120" s="35">
        <f t="shared" si="118"/>
        <v>0</v>
      </c>
      <c r="AA120" s="35">
        <f t="shared" si="118"/>
        <v>0</v>
      </c>
      <c r="AB120" s="35">
        <f t="shared" si="118"/>
        <v>0</v>
      </c>
      <c r="AC120" s="35">
        <f t="shared" si="118"/>
        <v>0</v>
      </c>
      <c r="AD120" s="35">
        <f t="shared" si="118"/>
        <v>0</v>
      </c>
      <c r="AE120" s="35">
        <f t="shared" si="118"/>
        <v>0</v>
      </c>
      <c r="AF120" s="44"/>
    </row>
    <row r="121" spans="1:32" s="2" customFormat="1" ht="18.75" x14ac:dyDescent="0.25">
      <c r="A121" s="6" t="s">
        <v>30</v>
      </c>
      <c r="B121" s="39">
        <f>B122+B123+B124+B125</f>
        <v>60</v>
      </c>
      <c r="C121" s="39">
        <f t="shared" ref="C121:E121" si="119">C122+C123+C124+C125</f>
        <v>0</v>
      </c>
      <c r="D121" s="39">
        <f t="shared" si="119"/>
        <v>0</v>
      </c>
      <c r="E121" s="39">
        <f t="shared" si="119"/>
        <v>0</v>
      </c>
      <c r="F121" s="41">
        <f>E121/B121*100</f>
        <v>0</v>
      </c>
      <c r="G121" s="39" t="e">
        <f>E121/C121*100</f>
        <v>#DIV/0!</v>
      </c>
      <c r="H121" s="39">
        <f>H122+H123+H124+H125</f>
        <v>0</v>
      </c>
      <c r="I121" s="39">
        <f t="shared" ref="I121:AE121" si="120">I122+I123+I124+I125</f>
        <v>0</v>
      </c>
      <c r="J121" s="39">
        <f t="shared" si="120"/>
        <v>0</v>
      </c>
      <c r="K121" s="39">
        <f t="shared" si="120"/>
        <v>0</v>
      </c>
      <c r="L121" s="39">
        <f t="shared" si="120"/>
        <v>0</v>
      </c>
      <c r="M121" s="39">
        <f t="shared" si="120"/>
        <v>0</v>
      </c>
      <c r="N121" s="39">
        <f t="shared" si="120"/>
        <v>60</v>
      </c>
      <c r="O121" s="39">
        <f t="shared" si="120"/>
        <v>0</v>
      </c>
      <c r="P121" s="39">
        <f t="shared" si="120"/>
        <v>0</v>
      </c>
      <c r="Q121" s="39">
        <f t="shared" si="120"/>
        <v>0</v>
      </c>
      <c r="R121" s="39">
        <f t="shared" si="120"/>
        <v>0</v>
      </c>
      <c r="S121" s="39">
        <f t="shared" si="120"/>
        <v>0</v>
      </c>
      <c r="T121" s="39">
        <f t="shared" si="120"/>
        <v>0</v>
      </c>
      <c r="U121" s="39">
        <f t="shared" si="120"/>
        <v>0</v>
      </c>
      <c r="V121" s="39">
        <f t="shared" si="120"/>
        <v>0</v>
      </c>
      <c r="W121" s="39">
        <f t="shared" si="120"/>
        <v>0</v>
      </c>
      <c r="X121" s="39">
        <f t="shared" si="120"/>
        <v>0</v>
      </c>
      <c r="Y121" s="39">
        <f t="shared" si="120"/>
        <v>0</v>
      </c>
      <c r="Z121" s="39">
        <f t="shared" si="120"/>
        <v>0</v>
      </c>
      <c r="AA121" s="39">
        <f t="shared" si="120"/>
        <v>0</v>
      </c>
      <c r="AB121" s="39">
        <f t="shared" si="120"/>
        <v>0</v>
      </c>
      <c r="AC121" s="39">
        <f t="shared" si="120"/>
        <v>0</v>
      </c>
      <c r="AD121" s="39">
        <f t="shared" si="120"/>
        <v>0</v>
      </c>
      <c r="AE121" s="39">
        <f t="shared" si="120"/>
        <v>0</v>
      </c>
      <c r="AF121" s="5"/>
    </row>
    <row r="122" spans="1:32" s="2" customFormat="1" ht="18.75" x14ac:dyDescent="0.25">
      <c r="A122" s="7" t="s">
        <v>23</v>
      </c>
      <c r="B122" s="32">
        <f>H122+J122+L122+N122+P122+R122+T122+V122+X122+Z122+AB122+AD122</f>
        <v>0</v>
      </c>
      <c r="C122" s="33">
        <f>H122</f>
        <v>0</v>
      </c>
      <c r="D122" s="33">
        <v>0</v>
      </c>
      <c r="E122" s="33">
        <f>I122+K122+M122+O122+Q122+S122+U122+W122+Y122+AA122+AC122+AE122</f>
        <v>0</v>
      </c>
      <c r="F122" s="42">
        <v>0</v>
      </c>
      <c r="G122" s="32">
        <v>0</v>
      </c>
      <c r="H122" s="33">
        <v>0</v>
      </c>
      <c r="I122" s="34"/>
      <c r="J122" s="33">
        <v>0</v>
      </c>
      <c r="K122" s="34"/>
      <c r="L122" s="33">
        <v>0</v>
      </c>
      <c r="M122" s="34"/>
      <c r="N122" s="33">
        <v>0</v>
      </c>
      <c r="O122" s="34"/>
      <c r="P122" s="33">
        <v>0</v>
      </c>
      <c r="Q122" s="34"/>
      <c r="R122" s="33">
        <v>0</v>
      </c>
      <c r="S122" s="34"/>
      <c r="T122" s="33">
        <v>0</v>
      </c>
      <c r="U122" s="34"/>
      <c r="V122" s="33">
        <v>0</v>
      </c>
      <c r="W122" s="34"/>
      <c r="X122" s="33">
        <v>0</v>
      </c>
      <c r="Y122" s="34"/>
      <c r="Z122" s="33">
        <v>0</v>
      </c>
      <c r="AA122" s="34"/>
      <c r="AB122" s="33">
        <v>0</v>
      </c>
      <c r="AC122" s="34"/>
      <c r="AD122" s="33">
        <v>0</v>
      </c>
      <c r="AE122" s="31"/>
      <c r="AF122" s="5"/>
    </row>
    <row r="123" spans="1:32" s="2" customFormat="1" ht="18.75" x14ac:dyDescent="0.25">
      <c r="A123" s="7" t="s">
        <v>22</v>
      </c>
      <c r="B123" s="32">
        <f>H123+J123+L123+N123+P123+R123+T123+V123+X123+Z123+AB123+AD123</f>
        <v>0</v>
      </c>
      <c r="C123" s="33">
        <f t="shared" ref="C123:C125" si="121">H123</f>
        <v>0</v>
      </c>
      <c r="D123" s="33">
        <v>0</v>
      </c>
      <c r="E123" s="33">
        <f t="shared" ref="E123:E125" si="122">I123+K123+M123+O123+Q123+S123+U123+W123+Y123+AA123+AC123+AE123</f>
        <v>0</v>
      </c>
      <c r="F123" s="42">
        <v>0</v>
      </c>
      <c r="G123" s="32">
        <v>0</v>
      </c>
      <c r="H123" s="33">
        <v>0</v>
      </c>
      <c r="I123" s="34"/>
      <c r="J123" s="33">
        <v>0</v>
      </c>
      <c r="K123" s="34"/>
      <c r="L123" s="33">
        <v>0</v>
      </c>
      <c r="M123" s="34"/>
      <c r="N123" s="33">
        <v>0</v>
      </c>
      <c r="O123" s="34"/>
      <c r="P123" s="33">
        <v>0</v>
      </c>
      <c r="Q123" s="34"/>
      <c r="R123" s="33">
        <v>0</v>
      </c>
      <c r="S123" s="34"/>
      <c r="T123" s="33">
        <v>0</v>
      </c>
      <c r="U123" s="34"/>
      <c r="V123" s="33">
        <v>0</v>
      </c>
      <c r="W123" s="34"/>
      <c r="X123" s="33">
        <v>0</v>
      </c>
      <c r="Y123" s="34"/>
      <c r="Z123" s="33">
        <v>0</v>
      </c>
      <c r="AA123" s="34"/>
      <c r="AB123" s="33">
        <v>0</v>
      </c>
      <c r="AC123" s="34"/>
      <c r="AD123" s="33">
        <v>0</v>
      </c>
      <c r="AE123" s="31"/>
      <c r="AF123" s="5"/>
    </row>
    <row r="124" spans="1:32" s="2" customFormat="1" ht="18.75" x14ac:dyDescent="0.25">
      <c r="A124" s="7" t="s">
        <v>21</v>
      </c>
      <c r="B124" s="32">
        <f t="shared" ref="B124:B125" si="123">H124+J124+L124+N124+P124+R124+T124+V124+X124+Z124+AB124+AD124</f>
        <v>60</v>
      </c>
      <c r="C124" s="33">
        <f t="shared" si="121"/>
        <v>0</v>
      </c>
      <c r="D124" s="33"/>
      <c r="E124" s="33">
        <f t="shared" si="122"/>
        <v>0</v>
      </c>
      <c r="F124" s="42">
        <f t="shared" ref="F124" si="124">E124/B124*100</f>
        <v>0</v>
      </c>
      <c r="G124" s="32" t="e">
        <f>E124/C124*100</f>
        <v>#DIV/0!</v>
      </c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60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  <c r="AE124" s="31"/>
      <c r="AF124" s="5"/>
    </row>
    <row r="125" spans="1:32" s="2" customFormat="1" ht="18.75" x14ac:dyDescent="0.25">
      <c r="A125" s="7" t="s">
        <v>24</v>
      </c>
      <c r="B125" s="32">
        <f t="shared" si="123"/>
        <v>0</v>
      </c>
      <c r="C125" s="33">
        <f t="shared" si="121"/>
        <v>0</v>
      </c>
      <c r="D125" s="33">
        <v>0</v>
      </c>
      <c r="E125" s="33">
        <f t="shared" si="122"/>
        <v>0</v>
      </c>
      <c r="F125" s="42">
        <v>0</v>
      </c>
      <c r="G125" s="32">
        <v>0</v>
      </c>
      <c r="H125" s="33">
        <v>0</v>
      </c>
      <c r="I125" s="34"/>
      <c r="J125" s="33">
        <v>0</v>
      </c>
      <c r="K125" s="34"/>
      <c r="L125" s="33">
        <v>0</v>
      </c>
      <c r="M125" s="34"/>
      <c r="N125" s="33">
        <v>0</v>
      </c>
      <c r="O125" s="34"/>
      <c r="P125" s="33">
        <v>0</v>
      </c>
      <c r="Q125" s="34"/>
      <c r="R125" s="33">
        <v>0</v>
      </c>
      <c r="S125" s="34"/>
      <c r="T125" s="33">
        <v>0</v>
      </c>
      <c r="U125" s="34"/>
      <c r="V125" s="33">
        <v>0</v>
      </c>
      <c r="W125" s="34"/>
      <c r="X125" s="33">
        <v>0</v>
      </c>
      <c r="Y125" s="34"/>
      <c r="Z125" s="33">
        <v>0</v>
      </c>
      <c r="AA125" s="34"/>
      <c r="AB125" s="33">
        <v>0</v>
      </c>
      <c r="AC125" s="34"/>
      <c r="AD125" s="33">
        <v>0</v>
      </c>
      <c r="AE125" s="31"/>
      <c r="AF125" s="5"/>
    </row>
    <row r="126" spans="1:32" s="2" customFormat="1" ht="56.25" x14ac:dyDescent="0.25">
      <c r="A126" s="46" t="s">
        <v>58</v>
      </c>
      <c r="B126" s="29">
        <f>B127+B153</f>
        <v>3099.6999999999989</v>
      </c>
      <c r="C126" s="29">
        <f t="shared" ref="C126:AE126" si="125">C127+C153</f>
        <v>481.654</v>
      </c>
      <c r="D126" s="29">
        <f t="shared" si="125"/>
        <v>0</v>
      </c>
      <c r="E126" s="29">
        <f t="shared" si="125"/>
        <v>0</v>
      </c>
      <c r="F126" s="29">
        <f t="shared" si="125"/>
        <v>0</v>
      </c>
      <c r="G126" s="29" t="e">
        <f t="shared" si="125"/>
        <v>#DIV/0!</v>
      </c>
      <c r="H126" s="29">
        <f t="shared" si="125"/>
        <v>481.654</v>
      </c>
      <c r="I126" s="29">
        <f t="shared" si="125"/>
        <v>0</v>
      </c>
      <c r="J126" s="29">
        <f t="shared" si="125"/>
        <v>260.22899999999998</v>
      </c>
      <c r="K126" s="29">
        <f t="shared" si="125"/>
        <v>0</v>
      </c>
      <c r="L126" s="29">
        <f t="shared" si="125"/>
        <v>244.023</v>
      </c>
      <c r="M126" s="29">
        <f t="shared" si="125"/>
        <v>0</v>
      </c>
      <c r="N126" s="29">
        <f t="shared" si="125"/>
        <v>184.64600000000002</v>
      </c>
      <c r="O126" s="29">
        <f t="shared" si="125"/>
        <v>0</v>
      </c>
      <c r="P126" s="29">
        <f t="shared" si="125"/>
        <v>221.018</v>
      </c>
      <c r="Q126" s="29">
        <f t="shared" si="125"/>
        <v>0</v>
      </c>
      <c r="R126" s="29">
        <f t="shared" si="125"/>
        <v>267.38499999999999</v>
      </c>
      <c r="S126" s="29">
        <f t="shared" si="125"/>
        <v>0</v>
      </c>
      <c r="T126" s="29">
        <f t="shared" si="125"/>
        <v>393.11599999999999</v>
      </c>
      <c r="U126" s="29">
        <f t="shared" si="125"/>
        <v>0</v>
      </c>
      <c r="V126" s="29">
        <f t="shared" si="125"/>
        <v>115.60399999999998</v>
      </c>
      <c r="W126" s="29">
        <f t="shared" si="125"/>
        <v>0</v>
      </c>
      <c r="X126" s="29">
        <f t="shared" si="125"/>
        <v>75.917000000000002</v>
      </c>
      <c r="Y126" s="29">
        <f t="shared" si="125"/>
        <v>0</v>
      </c>
      <c r="Z126" s="29">
        <f t="shared" si="125"/>
        <v>246.69400000000002</v>
      </c>
      <c r="AA126" s="29">
        <f t="shared" si="125"/>
        <v>0</v>
      </c>
      <c r="AB126" s="29">
        <f t="shared" si="125"/>
        <v>361.80799999999999</v>
      </c>
      <c r="AC126" s="29">
        <f t="shared" si="125"/>
        <v>0</v>
      </c>
      <c r="AD126" s="29">
        <f t="shared" si="125"/>
        <v>247.60599999999999</v>
      </c>
      <c r="AE126" s="29">
        <f t="shared" si="125"/>
        <v>0</v>
      </c>
      <c r="AF126" s="29"/>
    </row>
    <row r="127" spans="1:32" s="2" customFormat="1" ht="56.25" x14ac:dyDescent="0.25">
      <c r="A127" s="48" t="s">
        <v>59</v>
      </c>
      <c r="B127" s="36">
        <f>B129+B135+B141+B147</f>
        <v>2688.9999999999991</v>
      </c>
      <c r="C127" s="36">
        <f t="shared" ref="C127:AE127" si="126">C129+C135+C141+C147</f>
        <v>481.654</v>
      </c>
      <c r="D127" s="36">
        <f t="shared" si="126"/>
        <v>0</v>
      </c>
      <c r="E127" s="36">
        <f t="shared" si="126"/>
        <v>0</v>
      </c>
      <c r="F127" s="36">
        <f t="shared" si="126"/>
        <v>0</v>
      </c>
      <c r="G127" s="36" t="e">
        <f t="shared" si="126"/>
        <v>#DIV/0!</v>
      </c>
      <c r="H127" s="36">
        <f t="shared" si="126"/>
        <v>481.654</v>
      </c>
      <c r="I127" s="36">
        <f t="shared" si="126"/>
        <v>0</v>
      </c>
      <c r="J127" s="36">
        <f t="shared" si="126"/>
        <v>260.22899999999998</v>
      </c>
      <c r="K127" s="36">
        <f t="shared" si="126"/>
        <v>0</v>
      </c>
      <c r="L127" s="36">
        <f t="shared" si="126"/>
        <v>84.022999999999996</v>
      </c>
      <c r="M127" s="36">
        <f t="shared" si="126"/>
        <v>0</v>
      </c>
      <c r="N127" s="36">
        <f t="shared" si="126"/>
        <v>184.64600000000002</v>
      </c>
      <c r="O127" s="36">
        <f t="shared" si="126"/>
        <v>0</v>
      </c>
      <c r="P127" s="36">
        <f t="shared" si="126"/>
        <v>109.538</v>
      </c>
      <c r="Q127" s="36">
        <f t="shared" si="126"/>
        <v>0</v>
      </c>
      <c r="R127" s="36">
        <f t="shared" si="126"/>
        <v>257.78499999999997</v>
      </c>
      <c r="S127" s="36">
        <f t="shared" si="126"/>
        <v>0</v>
      </c>
      <c r="T127" s="36">
        <f t="shared" si="126"/>
        <v>373.21600000000001</v>
      </c>
      <c r="U127" s="36">
        <f t="shared" si="126"/>
        <v>0</v>
      </c>
      <c r="V127" s="36">
        <f t="shared" si="126"/>
        <v>88.643999999999991</v>
      </c>
      <c r="W127" s="36">
        <f t="shared" si="126"/>
        <v>0</v>
      </c>
      <c r="X127" s="36">
        <f t="shared" si="126"/>
        <v>70.656999999999996</v>
      </c>
      <c r="Y127" s="36">
        <f t="shared" si="126"/>
        <v>0</v>
      </c>
      <c r="Z127" s="36">
        <f t="shared" si="126"/>
        <v>169.19400000000002</v>
      </c>
      <c r="AA127" s="36">
        <f t="shared" si="126"/>
        <v>0</v>
      </c>
      <c r="AB127" s="36">
        <f t="shared" si="126"/>
        <v>361.80799999999999</v>
      </c>
      <c r="AC127" s="36">
        <f t="shared" si="126"/>
        <v>0</v>
      </c>
      <c r="AD127" s="36">
        <f t="shared" si="126"/>
        <v>247.60599999999999</v>
      </c>
      <c r="AE127" s="36">
        <f t="shared" si="126"/>
        <v>0</v>
      </c>
      <c r="AF127" s="36"/>
    </row>
    <row r="128" spans="1:32" s="2" customFormat="1" ht="20.25" customHeight="1" x14ac:dyDescent="0.25">
      <c r="A128" s="7" t="s">
        <v>20</v>
      </c>
      <c r="B128" s="32"/>
      <c r="C128" s="33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1"/>
      <c r="AF128" s="5"/>
    </row>
    <row r="129" spans="1:32" s="2" customFormat="1" ht="93.75" x14ac:dyDescent="0.25">
      <c r="A129" s="45" t="s">
        <v>60</v>
      </c>
      <c r="B129" s="35">
        <f t="shared" ref="B129:AE129" si="127">B130</f>
        <v>2235.7999999999993</v>
      </c>
      <c r="C129" s="35">
        <f t="shared" si="127"/>
        <v>481.654</v>
      </c>
      <c r="D129" s="35">
        <f t="shared" si="127"/>
        <v>0</v>
      </c>
      <c r="E129" s="35">
        <f t="shared" si="127"/>
        <v>0</v>
      </c>
      <c r="F129" s="35">
        <f>E129/B129*100</f>
        <v>0</v>
      </c>
      <c r="G129" s="35">
        <f>E129/C129*100</f>
        <v>0</v>
      </c>
      <c r="H129" s="35">
        <f t="shared" si="127"/>
        <v>481.654</v>
      </c>
      <c r="I129" s="35">
        <f t="shared" si="127"/>
        <v>0</v>
      </c>
      <c r="J129" s="35">
        <f t="shared" si="127"/>
        <v>194.36099999999999</v>
      </c>
      <c r="K129" s="35">
        <f t="shared" si="127"/>
        <v>0</v>
      </c>
      <c r="L129" s="35">
        <f t="shared" si="127"/>
        <v>81.265000000000001</v>
      </c>
      <c r="M129" s="35">
        <f t="shared" si="127"/>
        <v>0</v>
      </c>
      <c r="N129" s="35">
        <f t="shared" si="127"/>
        <v>174.88800000000001</v>
      </c>
      <c r="O129" s="35">
        <f t="shared" si="127"/>
        <v>0</v>
      </c>
      <c r="P129" s="35">
        <f t="shared" si="127"/>
        <v>109.538</v>
      </c>
      <c r="Q129" s="35">
        <f t="shared" si="127"/>
        <v>0</v>
      </c>
      <c r="R129" s="35">
        <f t="shared" si="127"/>
        <v>161.88499999999999</v>
      </c>
      <c r="S129" s="35">
        <f t="shared" si="127"/>
        <v>0</v>
      </c>
      <c r="T129" s="35">
        <f t="shared" si="127"/>
        <v>373.21600000000001</v>
      </c>
      <c r="U129" s="35">
        <f t="shared" si="127"/>
        <v>0</v>
      </c>
      <c r="V129" s="35">
        <f t="shared" si="127"/>
        <v>85.885999999999996</v>
      </c>
      <c r="W129" s="35">
        <f t="shared" si="127"/>
        <v>0</v>
      </c>
      <c r="X129" s="35">
        <f t="shared" si="127"/>
        <v>70.656999999999996</v>
      </c>
      <c r="Y129" s="35">
        <f t="shared" si="127"/>
        <v>0</v>
      </c>
      <c r="Z129" s="35">
        <f t="shared" si="127"/>
        <v>166.43600000000001</v>
      </c>
      <c r="AA129" s="35">
        <f t="shared" si="127"/>
        <v>0</v>
      </c>
      <c r="AB129" s="35">
        <f t="shared" si="127"/>
        <v>88.408000000000001</v>
      </c>
      <c r="AC129" s="35">
        <f t="shared" si="127"/>
        <v>0</v>
      </c>
      <c r="AD129" s="35">
        <f t="shared" si="127"/>
        <v>247.60599999999999</v>
      </c>
      <c r="AE129" s="35">
        <f t="shared" si="127"/>
        <v>0</v>
      </c>
      <c r="AF129" s="35"/>
    </row>
    <row r="130" spans="1:32" s="2" customFormat="1" ht="18.75" x14ac:dyDescent="0.25">
      <c r="A130" s="6" t="s">
        <v>30</v>
      </c>
      <c r="B130" s="39">
        <f>B131+B132+B133+B134</f>
        <v>2235.7999999999993</v>
      </c>
      <c r="C130" s="39">
        <f t="shared" ref="C130:E130" si="128">C131+C132+C133+C134</f>
        <v>481.654</v>
      </c>
      <c r="D130" s="39">
        <f t="shared" si="128"/>
        <v>0</v>
      </c>
      <c r="E130" s="39">
        <f t="shared" si="128"/>
        <v>0</v>
      </c>
      <c r="F130" s="41">
        <f>E130/B130*100</f>
        <v>0</v>
      </c>
      <c r="G130" s="39">
        <f>E130/C130*100</f>
        <v>0</v>
      </c>
      <c r="H130" s="39">
        <f>H131+H132+H133+H134</f>
        <v>481.654</v>
      </c>
      <c r="I130" s="39">
        <f t="shared" ref="I130:AD130" si="129">I131+I132+I133+I134</f>
        <v>0</v>
      </c>
      <c r="J130" s="39">
        <f t="shared" si="129"/>
        <v>194.36099999999999</v>
      </c>
      <c r="K130" s="39">
        <f t="shared" si="129"/>
        <v>0</v>
      </c>
      <c r="L130" s="39">
        <f t="shared" si="129"/>
        <v>81.265000000000001</v>
      </c>
      <c r="M130" s="39">
        <f t="shared" si="129"/>
        <v>0</v>
      </c>
      <c r="N130" s="39">
        <f t="shared" si="129"/>
        <v>174.88800000000001</v>
      </c>
      <c r="O130" s="39">
        <f t="shared" si="129"/>
        <v>0</v>
      </c>
      <c r="P130" s="39">
        <f t="shared" si="129"/>
        <v>109.538</v>
      </c>
      <c r="Q130" s="39">
        <f t="shared" si="129"/>
        <v>0</v>
      </c>
      <c r="R130" s="39">
        <f t="shared" si="129"/>
        <v>161.88499999999999</v>
      </c>
      <c r="S130" s="39">
        <f t="shared" si="129"/>
        <v>0</v>
      </c>
      <c r="T130" s="39">
        <f t="shared" si="129"/>
        <v>373.21600000000001</v>
      </c>
      <c r="U130" s="39">
        <f t="shared" si="129"/>
        <v>0</v>
      </c>
      <c r="V130" s="39">
        <f t="shared" si="129"/>
        <v>85.885999999999996</v>
      </c>
      <c r="W130" s="39">
        <f t="shared" si="129"/>
        <v>0</v>
      </c>
      <c r="X130" s="39">
        <f t="shared" si="129"/>
        <v>70.656999999999996</v>
      </c>
      <c r="Y130" s="39">
        <f t="shared" si="129"/>
        <v>0</v>
      </c>
      <c r="Z130" s="39">
        <f t="shared" si="129"/>
        <v>166.43600000000001</v>
      </c>
      <c r="AA130" s="39">
        <f t="shared" si="129"/>
        <v>0</v>
      </c>
      <c r="AB130" s="39">
        <f t="shared" si="129"/>
        <v>88.408000000000001</v>
      </c>
      <c r="AC130" s="39">
        <f t="shared" si="129"/>
        <v>0</v>
      </c>
      <c r="AD130" s="39">
        <f t="shared" si="129"/>
        <v>247.60599999999999</v>
      </c>
      <c r="AE130" s="31"/>
      <c r="AF130" s="5"/>
    </row>
    <row r="131" spans="1:32" s="2" customFormat="1" ht="18.75" x14ac:dyDescent="0.25">
      <c r="A131" s="7" t="s">
        <v>23</v>
      </c>
      <c r="B131" s="32">
        <f>H131+J131+L131+N131+P131+R131+T131+V131+X131+Z131+AB131+AD131</f>
        <v>0</v>
      </c>
      <c r="C131" s="33">
        <f>H131</f>
        <v>0</v>
      </c>
      <c r="D131" s="33">
        <v>0</v>
      </c>
      <c r="E131" s="33">
        <f>I131+K131+M131+O131+Q131+S131+U131+W131+Y131+AA131+AC131+AE131</f>
        <v>0</v>
      </c>
      <c r="F131" s="42">
        <v>0</v>
      </c>
      <c r="G131" s="32">
        <v>0</v>
      </c>
      <c r="H131" s="33">
        <v>0</v>
      </c>
      <c r="I131" s="34"/>
      <c r="J131" s="33">
        <v>0</v>
      </c>
      <c r="K131" s="34"/>
      <c r="L131" s="33">
        <v>0</v>
      </c>
      <c r="M131" s="34"/>
      <c r="N131" s="33">
        <v>0</v>
      </c>
      <c r="O131" s="34"/>
      <c r="P131" s="33">
        <v>0</v>
      </c>
      <c r="Q131" s="34"/>
      <c r="R131" s="33">
        <v>0</v>
      </c>
      <c r="S131" s="34"/>
      <c r="T131" s="33">
        <v>0</v>
      </c>
      <c r="U131" s="34"/>
      <c r="V131" s="33">
        <v>0</v>
      </c>
      <c r="W131" s="34"/>
      <c r="X131" s="33">
        <v>0</v>
      </c>
      <c r="Y131" s="34"/>
      <c r="Z131" s="33">
        <v>0</v>
      </c>
      <c r="AA131" s="34"/>
      <c r="AB131" s="33">
        <v>0</v>
      </c>
      <c r="AC131" s="34"/>
      <c r="AD131" s="33">
        <v>0</v>
      </c>
      <c r="AE131" s="31"/>
      <c r="AF131" s="5"/>
    </row>
    <row r="132" spans="1:32" s="2" customFormat="1" ht="18.75" x14ac:dyDescent="0.25">
      <c r="A132" s="7" t="s">
        <v>22</v>
      </c>
      <c r="B132" s="32">
        <f>H132+J132+L132+N132+P132+R132+T132+V132+X132+Z132+AB132+AD132</f>
        <v>0</v>
      </c>
      <c r="C132" s="33">
        <f t="shared" ref="C132:C134" si="130">H132</f>
        <v>0</v>
      </c>
      <c r="D132" s="33">
        <v>0</v>
      </c>
      <c r="E132" s="33">
        <f t="shared" ref="E132:E134" si="131">I132+K132+M132+O132+Q132+S132+U132+W132+Y132+AA132+AC132+AE132</f>
        <v>0</v>
      </c>
      <c r="F132" s="42">
        <v>0</v>
      </c>
      <c r="G132" s="32">
        <v>0</v>
      </c>
      <c r="H132" s="33">
        <v>0</v>
      </c>
      <c r="I132" s="34"/>
      <c r="J132" s="33">
        <v>0</v>
      </c>
      <c r="K132" s="34"/>
      <c r="L132" s="33">
        <v>0</v>
      </c>
      <c r="M132" s="34"/>
      <c r="N132" s="33">
        <v>0</v>
      </c>
      <c r="O132" s="34"/>
      <c r="P132" s="33">
        <v>0</v>
      </c>
      <c r="Q132" s="34"/>
      <c r="R132" s="33">
        <v>0</v>
      </c>
      <c r="S132" s="34"/>
      <c r="T132" s="33">
        <v>0</v>
      </c>
      <c r="U132" s="34"/>
      <c r="V132" s="33">
        <v>0</v>
      </c>
      <c r="W132" s="34"/>
      <c r="X132" s="33">
        <v>0</v>
      </c>
      <c r="Y132" s="34"/>
      <c r="Z132" s="33">
        <v>0</v>
      </c>
      <c r="AA132" s="34"/>
      <c r="AB132" s="33">
        <v>0</v>
      </c>
      <c r="AC132" s="34"/>
      <c r="AD132" s="33">
        <v>0</v>
      </c>
      <c r="AE132" s="31"/>
      <c r="AF132" s="5"/>
    </row>
    <row r="133" spans="1:32" s="2" customFormat="1" ht="18.75" x14ac:dyDescent="0.25">
      <c r="A133" s="7" t="s">
        <v>21</v>
      </c>
      <c r="B133" s="32">
        <f t="shared" ref="B133:B134" si="132">H133+J133+L133+N133+P133+R133+T133+V133+X133+Z133+AB133+AD133</f>
        <v>2235.7999999999993</v>
      </c>
      <c r="C133" s="33">
        <f t="shared" si="130"/>
        <v>481.654</v>
      </c>
      <c r="D133" s="33"/>
      <c r="E133" s="33">
        <f t="shared" si="131"/>
        <v>0</v>
      </c>
      <c r="F133" s="42">
        <f t="shared" ref="F133" si="133">E133/B133*100</f>
        <v>0</v>
      </c>
      <c r="G133" s="32">
        <f t="shared" ref="G133" si="134">E133/C133*100</f>
        <v>0</v>
      </c>
      <c r="H133" s="33">
        <v>481.654</v>
      </c>
      <c r="I133" s="33"/>
      <c r="J133" s="33">
        <v>194.36099999999999</v>
      </c>
      <c r="K133" s="33"/>
      <c r="L133" s="33">
        <v>81.265000000000001</v>
      </c>
      <c r="M133" s="33"/>
      <c r="N133" s="33">
        <v>174.88800000000001</v>
      </c>
      <c r="O133" s="33"/>
      <c r="P133" s="33">
        <v>109.538</v>
      </c>
      <c r="Q133" s="33"/>
      <c r="R133" s="33">
        <v>161.88499999999999</v>
      </c>
      <c r="S133" s="33"/>
      <c r="T133" s="33">
        <v>373.21600000000001</v>
      </c>
      <c r="U133" s="33"/>
      <c r="V133" s="33">
        <v>85.885999999999996</v>
      </c>
      <c r="W133" s="33"/>
      <c r="X133" s="33">
        <v>70.656999999999996</v>
      </c>
      <c r="Y133" s="33"/>
      <c r="Z133" s="33">
        <v>166.43600000000001</v>
      </c>
      <c r="AA133" s="33"/>
      <c r="AB133" s="33">
        <v>88.408000000000001</v>
      </c>
      <c r="AC133" s="33"/>
      <c r="AD133" s="33">
        <v>247.60599999999999</v>
      </c>
      <c r="AE133" s="31"/>
      <c r="AF133" s="5"/>
    </row>
    <row r="134" spans="1:32" s="2" customFormat="1" ht="18.75" x14ac:dyDescent="0.25">
      <c r="A134" s="7" t="s">
        <v>24</v>
      </c>
      <c r="B134" s="32">
        <f t="shared" si="132"/>
        <v>0</v>
      </c>
      <c r="C134" s="33">
        <f t="shared" si="130"/>
        <v>0</v>
      </c>
      <c r="D134" s="33">
        <v>0</v>
      </c>
      <c r="E134" s="33">
        <f t="shared" si="131"/>
        <v>0</v>
      </c>
      <c r="F134" s="42">
        <v>0</v>
      </c>
      <c r="G134" s="32">
        <v>0</v>
      </c>
      <c r="H134" s="33">
        <v>0</v>
      </c>
      <c r="I134" s="34"/>
      <c r="J134" s="33">
        <v>0</v>
      </c>
      <c r="K134" s="34"/>
      <c r="L134" s="33">
        <v>0</v>
      </c>
      <c r="M134" s="34"/>
      <c r="N134" s="33">
        <v>0</v>
      </c>
      <c r="O134" s="34"/>
      <c r="P134" s="33">
        <v>0</v>
      </c>
      <c r="Q134" s="34"/>
      <c r="R134" s="33">
        <v>0</v>
      </c>
      <c r="S134" s="34"/>
      <c r="T134" s="33">
        <v>0</v>
      </c>
      <c r="U134" s="34"/>
      <c r="V134" s="33">
        <v>0</v>
      </c>
      <c r="W134" s="34"/>
      <c r="X134" s="33">
        <v>0</v>
      </c>
      <c r="Y134" s="34"/>
      <c r="Z134" s="33">
        <v>0</v>
      </c>
      <c r="AA134" s="34"/>
      <c r="AB134" s="33">
        <v>0</v>
      </c>
      <c r="AC134" s="34"/>
      <c r="AD134" s="33">
        <v>0</v>
      </c>
      <c r="AE134" s="31"/>
      <c r="AF134" s="5"/>
    </row>
    <row r="135" spans="1:32" s="2" customFormat="1" ht="187.5" x14ac:dyDescent="0.25">
      <c r="A135" s="45" t="s">
        <v>61</v>
      </c>
      <c r="B135" s="35">
        <f t="shared" ref="B135:AE135" si="135">B136</f>
        <v>222.70000000000002</v>
      </c>
      <c r="C135" s="35">
        <f t="shared" si="135"/>
        <v>0</v>
      </c>
      <c r="D135" s="35">
        <f t="shared" si="135"/>
        <v>0</v>
      </c>
      <c r="E135" s="35">
        <f t="shared" si="135"/>
        <v>0</v>
      </c>
      <c r="F135" s="35">
        <f>E135/B135*100</f>
        <v>0</v>
      </c>
      <c r="G135" s="35" t="e">
        <f>E135/C135*100</f>
        <v>#DIV/0!</v>
      </c>
      <c r="H135" s="35">
        <f t="shared" si="135"/>
        <v>0</v>
      </c>
      <c r="I135" s="35">
        <f t="shared" si="135"/>
        <v>0</v>
      </c>
      <c r="J135" s="35">
        <f t="shared" si="135"/>
        <v>0</v>
      </c>
      <c r="K135" s="35">
        <f t="shared" si="135"/>
        <v>0</v>
      </c>
      <c r="L135" s="35">
        <f t="shared" si="135"/>
        <v>0</v>
      </c>
      <c r="M135" s="35">
        <f t="shared" si="135"/>
        <v>0</v>
      </c>
      <c r="N135" s="35">
        <f t="shared" si="135"/>
        <v>0</v>
      </c>
      <c r="O135" s="35">
        <f t="shared" si="135"/>
        <v>0</v>
      </c>
      <c r="P135" s="35">
        <f t="shared" si="135"/>
        <v>0</v>
      </c>
      <c r="Q135" s="35">
        <f t="shared" si="135"/>
        <v>0</v>
      </c>
      <c r="R135" s="35">
        <f t="shared" si="135"/>
        <v>29.9</v>
      </c>
      <c r="S135" s="35">
        <f t="shared" si="135"/>
        <v>0</v>
      </c>
      <c r="T135" s="35">
        <f t="shared" si="135"/>
        <v>0</v>
      </c>
      <c r="U135" s="35">
        <f t="shared" si="135"/>
        <v>0</v>
      </c>
      <c r="V135" s="35">
        <f t="shared" si="135"/>
        <v>0</v>
      </c>
      <c r="W135" s="35">
        <f t="shared" si="135"/>
        <v>0</v>
      </c>
      <c r="X135" s="35">
        <f t="shared" si="135"/>
        <v>0</v>
      </c>
      <c r="Y135" s="35">
        <f t="shared" si="135"/>
        <v>0</v>
      </c>
      <c r="Z135" s="35">
        <f t="shared" si="135"/>
        <v>0</v>
      </c>
      <c r="AA135" s="35">
        <f t="shared" si="135"/>
        <v>0</v>
      </c>
      <c r="AB135" s="35">
        <f t="shared" si="135"/>
        <v>192.8</v>
      </c>
      <c r="AC135" s="35">
        <f t="shared" si="135"/>
        <v>0</v>
      </c>
      <c r="AD135" s="35">
        <f t="shared" si="135"/>
        <v>0</v>
      </c>
      <c r="AE135" s="35">
        <f t="shared" si="135"/>
        <v>0</v>
      </c>
      <c r="AF135" s="44"/>
    </row>
    <row r="136" spans="1:32" s="2" customFormat="1" ht="18.75" x14ac:dyDescent="0.25">
      <c r="A136" s="6" t="s">
        <v>30</v>
      </c>
      <c r="B136" s="39">
        <f>B137+B138+B139+B140</f>
        <v>222.70000000000002</v>
      </c>
      <c r="C136" s="39">
        <f t="shared" ref="C136:E136" si="136">C137+C138+C139+C140</f>
        <v>0</v>
      </c>
      <c r="D136" s="39">
        <f t="shared" si="136"/>
        <v>0</v>
      </c>
      <c r="E136" s="39">
        <f t="shared" si="136"/>
        <v>0</v>
      </c>
      <c r="F136" s="39">
        <f>E136/B136*100</f>
        <v>0</v>
      </c>
      <c r="G136" s="39" t="e">
        <f>E136/C136*100</f>
        <v>#DIV/0!</v>
      </c>
      <c r="H136" s="39">
        <f>H137+H138+H139+H140</f>
        <v>0</v>
      </c>
      <c r="I136" s="39">
        <f t="shared" ref="I136:AD136" si="137">I137+I138+I139+I140</f>
        <v>0</v>
      </c>
      <c r="J136" s="39">
        <f t="shared" si="137"/>
        <v>0</v>
      </c>
      <c r="K136" s="39">
        <f t="shared" si="137"/>
        <v>0</v>
      </c>
      <c r="L136" s="39">
        <f t="shared" si="137"/>
        <v>0</v>
      </c>
      <c r="M136" s="39">
        <f t="shared" si="137"/>
        <v>0</v>
      </c>
      <c r="N136" s="39">
        <f t="shared" si="137"/>
        <v>0</v>
      </c>
      <c r="O136" s="39">
        <f t="shared" si="137"/>
        <v>0</v>
      </c>
      <c r="P136" s="39">
        <f t="shared" si="137"/>
        <v>0</v>
      </c>
      <c r="Q136" s="39">
        <f t="shared" si="137"/>
        <v>0</v>
      </c>
      <c r="R136" s="39">
        <f t="shared" si="137"/>
        <v>29.9</v>
      </c>
      <c r="S136" s="39">
        <f t="shared" si="137"/>
        <v>0</v>
      </c>
      <c r="T136" s="39">
        <f t="shared" si="137"/>
        <v>0</v>
      </c>
      <c r="U136" s="39">
        <f t="shared" si="137"/>
        <v>0</v>
      </c>
      <c r="V136" s="39">
        <f t="shared" si="137"/>
        <v>0</v>
      </c>
      <c r="W136" s="39">
        <f t="shared" si="137"/>
        <v>0</v>
      </c>
      <c r="X136" s="39">
        <f t="shared" si="137"/>
        <v>0</v>
      </c>
      <c r="Y136" s="39">
        <f t="shared" si="137"/>
        <v>0</v>
      </c>
      <c r="Z136" s="39">
        <f t="shared" si="137"/>
        <v>0</v>
      </c>
      <c r="AA136" s="39">
        <f t="shared" si="137"/>
        <v>0</v>
      </c>
      <c r="AB136" s="39">
        <f t="shared" si="137"/>
        <v>192.8</v>
      </c>
      <c r="AC136" s="39">
        <f t="shared" si="137"/>
        <v>0</v>
      </c>
      <c r="AD136" s="39">
        <f t="shared" si="137"/>
        <v>0</v>
      </c>
      <c r="AE136" s="31"/>
      <c r="AF136" s="5"/>
    </row>
    <row r="137" spans="1:32" s="2" customFormat="1" ht="18.75" x14ac:dyDescent="0.25">
      <c r="A137" s="7" t="s">
        <v>23</v>
      </c>
      <c r="B137" s="32">
        <f>H137+J137+L137+N137+P137+R137+T137+V137+X137+Z137+AB137+AD137</f>
        <v>0</v>
      </c>
      <c r="C137" s="33">
        <f>H137</f>
        <v>0</v>
      </c>
      <c r="D137" s="33">
        <v>0</v>
      </c>
      <c r="E137" s="33">
        <f>I137+K137+M137+O137+Q137+S137+U137+W137+Y137+AA137+AC137+AE137</f>
        <v>0</v>
      </c>
      <c r="F137" s="32">
        <v>0</v>
      </c>
      <c r="G137" s="32">
        <v>0</v>
      </c>
      <c r="H137" s="33">
        <v>0</v>
      </c>
      <c r="I137" s="34"/>
      <c r="J137" s="33">
        <v>0</v>
      </c>
      <c r="K137" s="34"/>
      <c r="L137" s="33">
        <v>0</v>
      </c>
      <c r="M137" s="34"/>
      <c r="N137" s="33">
        <v>0</v>
      </c>
      <c r="O137" s="34"/>
      <c r="P137" s="33">
        <v>0</v>
      </c>
      <c r="Q137" s="34"/>
      <c r="R137" s="33">
        <v>0</v>
      </c>
      <c r="S137" s="34"/>
      <c r="T137" s="33">
        <v>0</v>
      </c>
      <c r="U137" s="34"/>
      <c r="V137" s="33">
        <v>0</v>
      </c>
      <c r="W137" s="34"/>
      <c r="X137" s="33">
        <v>0</v>
      </c>
      <c r="Y137" s="34"/>
      <c r="Z137" s="33">
        <v>0</v>
      </c>
      <c r="AA137" s="34"/>
      <c r="AB137" s="33">
        <v>0</v>
      </c>
      <c r="AC137" s="34"/>
      <c r="AD137" s="33">
        <v>0</v>
      </c>
      <c r="AE137" s="31"/>
      <c r="AF137" s="5"/>
    </row>
    <row r="138" spans="1:32" s="2" customFormat="1" ht="18.75" x14ac:dyDescent="0.25">
      <c r="A138" s="7" t="s">
        <v>22</v>
      </c>
      <c r="B138" s="32">
        <f>H138+J138+L138+N138+P138+R138+T138+V138+X138+Z138+AB138+AD138</f>
        <v>0</v>
      </c>
      <c r="C138" s="33">
        <f t="shared" ref="C138:C140" si="138">H138</f>
        <v>0</v>
      </c>
      <c r="D138" s="33">
        <v>0</v>
      </c>
      <c r="E138" s="33">
        <f t="shared" ref="E138:E140" si="139">I138+K138+M138+O138+Q138+S138+U138+W138+Y138+AA138+AC138+AE138</f>
        <v>0</v>
      </c>
      <c r="F138" s="32">
        <v>0</v>
      </c>
      <c r="G138" s="32">
        <v>0</v>
      </c>
      <c r="H138" s="33">
        <v>0</v>
      </c>
      <c r="I138" s="34"/>
      <c r="J138" s="33">
        <v>0</v>
      </c>
      <c r="K138" s="34"/>
      <c r="L138" s="33">
        <v>0</v>
      </c>
      <c r="M138" s="34"/>
      <c r="N138" s="33">
        <v>0</v>
      </c>
      <c r="O138" s="34"/>
      <c r="P138" s="33">
        <v>0</v>
      </c>
      <c r="Q138" s="34"/>
      <c r="R138" s="33">
        <v>0</v>
      </c>
      <c r="S138" s="34"/>
      <c r="T138" s="33">
        <v>0</v>
      </c>
      <c r="U138" s="34"/>
      <c r="V138" s="33">
        <v>0</v>
      </c>
      <c r="W138" s="34"/>
      <c r="X138" s="33">
        <v>0</v>
      </c>
      <c r="Y138" s="34"/>
      <c r="Z138" s="33">
        <v>0</v>
      </c>
      <c r="AA138" s="34"/>
      <c r="AB138" s="33">
        <v>0</v>
      </c>
      <c r="AC138" s="34"/>
      <c r="AD138" s="33">
        <v>0</v>
      </c>
      <c r="AE138" s="31"/>
      <c r="AF138" s="5"/>
    </row>
    <row r="139" spans="1:32" s="2" customFormat="1" ht="18.75" x14ac:dyDescent="0.25">
      <c r="A139" s="7" t="s">
        <v>21</v>
      </c>
      <c r="B139" s="32">
        <f t="shared" ref="B139:B140" si="140">H139+J139+L139+N139+P139+R139+T139+V139+X139+Z139+AB139+AD139</f>
        <v>222.70000000000002</v>
      </c>
      <c r="C139" s="33">
        <f t="shared" si="138"/>
        <v>0</v>
      </c>
      <c r="D139" s="33"/>
      <c r="E139" s="33">
        <f t="shared" si="139"/>
        <v>0</v>
      </c>
      <c r="F139" s="32">
        <f t="shared" ref="F139" si="141">E139/B139*100</f>
        <v>0</v>
      </c>
      <c r="G139" s="32" t="e">
        <f t="shared" ref="G139" si="142">E139/C139*100</f>
        <v>#DIV/0!</v>
      </c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29.9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192.8</v>
      </c>
      <c r="AC139" s="33"/>
      <c r="AD139" s="33">
        <v>0</v>
      </c>
      <c r="AE139" s="31"/>
      <c r="AF139" s="5"/>
    </row>
    <row r="140" spans="1:32" s="2" customFormat="1" ht="18.75" x14ac:dyDescent="0.25">
      <c r="A140" s="7" t="s">
        <v>24</v>
      </c>
      <c r="B140" s="32">
        <f t="shared" si="140"/>
        <v>0</v>
      </c>
      <c r="C140" s="33">
        <f t="shared" si="138"/>
        <v>0</v>
      </c>
      <c r="D140" s="33">
        <v>0</v>
      </c>
      <c r="E140" s="33">
        <f t="shared" si="139"/>
        <v>0</v>
      </c>
      <c r="F140" s="32">
        <v>0</v>
      </c>
      <c r="G140" s="32">
        <v>0</v>
      </c>
      <c r="H140" s="33">
        <v>0</v>
      </c>
      <c r="I140" s="34"/>
      <c r="J140" s="33">
        <v>0</v>
      </c>
      <c r="K140" s="34"/>
      <c r="L140" s="33">
        <v>0</v>
      </c>
      <c r="M140" s="34"/>
      <c r="N140" s="33">
        <v>0</v>
      </c>
      <c r="O140" s="34"/>
      <c r="P140" s="33">
        <v>0</v>
      </c>
      <c r="Q140" s="34"/>
      <c r="R140" s="33">
        <v>0</v>
      </c>
      <c r="S140" s="34"/>
      <c r="T140" s="33">
        <v>0</v>
      </c>
      <c r="U140" s="34"/>
      <c r="V140" s="33">
        <v>0</v>
      </c>
      <c r="W140" s="34"/>
      <c r="X140" s="33">
        <v>0</v>
      </c>
      <c r="Y140" s="34"/>
      <c r="Z140" s="33">
        <v>0</v>
      </c>
      <c r="AA140" s="34"/>
      <c r="AB140" s="33">
        <v>0</v>
      </c>
      <c r="AC140" s="34"/>
      <c r="AD140" s="33">
        <v>0</v>
      </c>
      <c r="AE140" s="31"/>
      <c r="AF140" s="5"/>
    </row>
    <row r="141" spans="1:32" s="2" customFormat="1" ht="93.75" x14ac:dyDescent="0.25">
      <c r="A141" s="45" t="s">
        <v>62</v>
      </c>
      <c r="B141" s="35">
        <f t="shared" ref="B141:AE141" si="143">B142</f>
        <v>146.6</v>
      </c>
      <c r="C141" s="35">
        <f t="shared" si="143"/>
        <v>0</v>
      </c>
      <c r="D141" s="35">
        <f t="shared" si="143"/>
        <v>0</v>
      </c>
      <c r="E141" s="35">
        <f t="shared" si="143"/>
        <v>0</v>
      </c>
      <c r="F141" s="35">
        <f>E141/B141*100</f>
        <v>0</v>
      </c>
      <c r="G141" s="35" t="e">
        <f>E141/C141*100</f>
        <v>#DIV/0!</v>
      </c>
      <c r="H141" s="35">
        <f t="shared" si="143"/>
        <v>0</v>
      </c>
      <c r="I141" s="35">
        <f t="shared" si="143"/>
        <v>0</v>
      </c>
      <c r="J141" s="35">
        <f t="shared" si="143"/>
        <v>0</v>
      </c>
      <c r="K141" s="35">
        <f t="shared" si="143"/>
        <v>0</v>
      </c>
      <c r="L141" s="35">
        <f t="shared" si="143"/>
        <v>0</v>
      </c>
      <c r="M141" s="35">
        <f t="shared" si="143"/>
        <v>0</v>
      </c>
      <c r="N141" s="35">
        <f t="shared" si="143"/>
        <v>0</v>
      </c>
      <c r="O141" s="35">
        <f t="shared" si="143"/>
        <v>0</v>
      </c>
      <c r="P141" s="35">
        <f t="shared" si="143"/>
        <v>0</v>
      </c>
      <c r="Q141" s="35">
        <f t="shared" si="143"/>
        <v>0</v>
      </c>
      <c r="R141" s="35">
        <f t="shared" si="143"/>
        <v>66</v>
      </c>
      <c r="S141" s="35">
        <f t="shared" si="143"/>
        <v>0</v>
      </c>
      <c r="T141" s="35">
        <f t="shared" si="143"/>
        <v>0</v>
      </c>
      <c r="U141" s="35">
        <f t="shared" si="143"/>
        <v>0</v>
      </c>
      <c r="V141" s="35">
        <f t="shared" si="143"/>
        <v>0</v>
      </c>
      <c r="W141" s="35">
        <f t="shared" si="143"/>
        <v>0</v>
      </c>
      <c r="X141" s="35">
        <f t="shared" si="143"/>
        <v>0</v>
      </c>
      <c r="Y141" s="35">
        <f t="shared" si="143"/>
        <v>0</v>
      </c>
      <c r="Z141" s="35">
        <f t="shared" si="143"/>
        <v>0</v>
      </c>
      <c r="AA141" s="35">
        <f t="shared" si="143"/>
        <v>0</v>
      </c>
      <c r="AB141" s="35">
        <f t="shared" si="143"/>
        <v>80.599999999999994</v>
      </c>
      <c r="AC141" s="35">
        <f t="shared" si="143"/>
        <v>0</v>
      </c>
      <c r="AD141" s="35">
        <f t="shared" si="143"/>
        <v>0</v>
      </c>
      <c r="AE141" s="35">
        <f t="shared" si="143"/>
        <v>0</v>
      </c>
      <c r="AF141" s="44"/>
    </row>
    <row r="142" spans="1:32" s="2" customFormat="1" ht="18.75" x14ac:dyDescent="0.25">
      <c r="A142" s="6" t="s">
        <v>30</v>
      </c>
      <c r="B142" s="39">
        <f>B143+B144+B145+B146</f>
        <v>146.6</v>
      </c>
      <c r="C142" s="39">
        <f t="shared" ref="C142:E142" si="144">C143+C144+C145+C146</f>
        <v>0</v>
      </c>
      <c r="D142" s="39">
        <f t="shared" si="144"/>
        <v>0</v>
      </c>
      <c r="E142" s="39">
        <f t="shared" si="144"/>
        <v>0</v>
      </c>
      <c r="F142" s="39">
        <f>E142/B142*100</f>
        <v>0</v>
      </c>
      <c r="G142" s="39" t="e">
        <f>E142/C142*100</f>
        <v>#DIV/0!</v>
      </c>
      <c r="H142" s="39">
        <f>H143+H144+H145+H146</f>
        <v>0</v>
      </c>
      <c r="I142" s="39">
        <f t="shared" ref="I142:AD142" si="145">I143+I144+I145+I146</f>
        <v>0</v>
      </c>
      <c r="J142" s="39">
        <f t="shared" si="145"/>
        <v>0</v>
      </c>
      <c r="K142" s="39">
        <f t="shared" si="145"/>
        <v>0</v>
      </c>
      <c r="L142" s="39">
        <f t="shared" si="145"/>
        <v>0</v>
      </c>
      <c r="M142" s="39">
        <f t="shared" si="145"/>
        <v>0</v>
      </c>
      <c r="N142" s="39">
        <f t="shared" si="145"/>
        <v>0</v>
      </c>
      <c r="O142" s="39">
        <f t="shared" si="145"/>
        <v>0</v>
      </c>
      <c r="P142" s="39">
        <f t="shared" si="145"/>
        <v>0</v>
      </c>
      <c r="Q142" s="39">
        <f t="shared" si="145"/>
        <v>0</v>
      </c>
      <c r="R142" s="39">
        <f t="shared" si="145"/>
        <v>66</v>
      </c>
      <c r="S142" s="39">
        <f t="shared" si="145"/>
        <v>0</v>
      </c>
      <c r="T142" s="39">
        <f t="shared" si="145"/>
        <v>0</v>
      </c>
      <c r="U142" s="39">
        <f t="shared" si="145"/>
        <v>0</v>
      </c>
      <c r="V142" s="39">
        <f t="shared" si="145"/>
        <v>0</v>
      </c>
      <c r="W142" s="39">
        <f t="shared" si="145"/>
        <v>0</v>
      </c>
      <c r="X142" s="39">
        <f t="shared" si="145"/>
        <v>0</v>
      </c>
      <c r="Y142" s="39">
        <f t="shared" si="145"/>
        <v>0</v>
      </c>
      <c r="Z142" s="39">
        <f t="shared" si="145"/>
        <v>0</v>
      </c>
      <c r="AA142" s="39">
        <f t="shared" si="145"/>
        <v>0</v>
      </c>
      <c r="AB142" s="39">
        <f t="shared" si="145"/>
        <v>80.599999999999994</v>
      </c>
      <c r="AC142" s="39">
        <f t="shared" si="145"/>
        <v>0</v>
      </c>
      <c r="AD142" s="39">
        <f t="shared" si="145"/>
        <v>0</v>
      </c>
      <c r="AE142" s="31"/>
      <c r="AF142" s="5"/>
    </row>
    <row r="143" spans="1:32" s="2" customFormat="1" ht="18.75" x14ac:dyDescent="0.25">
      <c r="A143" s="7" t="s">
        <v>23</v>
      </c>
      <c r="B143" s="32">
        <f>H143+J143+L143+N143+P143+R143+T143+V143+X143+Z143+AB143+AD143</f>
        <v>0</v>
      </c>
      <c r="C143" s="33">
        <f>H143</f>
        <v>0</v>
      </c>
      <c r="D143" s="33">
        <v>0</v>
      </c>
      <c r="E143" s="33">
        <f>I143+K143+M143+O143+Q143+S143+U143+W143+Y143+AA143+AC143+AE143</f>
        <v>0</v>
      </c>
      <c r="F143" s="32">
        <v>0</v>
      </c>
      <c r="G143" s="32">
        <v>0</v>
      </c>
      <c r="H143" s="33">
        <v>0</v>
      </c>
      <c r="I143" s="34"/>
      <c r="J143" s="33">
        <v>0</v>
      </c>
      <c r="K143" s="34"/>
      <c r="L143" s="33">
        <v>0</v>
      </c>
      <c r="M143" s="34"/>
      <c r="N143" s="33">
        <v>0</v>
      </c>
      <c r="O143" s="34"/>
      <c r="P143" s="33">
        <v>0</v>
      </c>
      <c r="Q143" s="34"/>
      <c r="R143" s="33">
        <v>0</v>
      </c>
      <c r="S143" s="34"/>
      <c r="T143" s="33">
        <v>0</v>
      </c>
      <c r="U143" s="34"/>
      <c r="V143" s="33">
        <v>0</v>
      </c>
      <c r="W143" s="34"/>
      <c r="X143" s="33">
        <v>0</v>
      </c>
      <c r="Y143" s="34"/>
      <c r="Z143" s="33">
        <v>0</v>
      </c>
      <c r="AA143" s="34"/>
      <c r="AB143" s="33">
        <v>0</v>
      </c>
      <c r="AC143" s="34"/>
      <c r="AD143" s="33">
        <v>0</v>
      </c>
      <c r="AE143" s="31"/>
      <c r="AF143" s="5"/>
    </row>
    <row r="144" spans="1:32" s="2" customFormat="1" ht="18.75" x14ac:dyDescent="0.25">
      <c r="A144" s="7" t="s">
        <v>22</v>
      </c>
      <c r="B144" s="32">
        <f>H144+J144+L144+N144+P144+R144+T144+V144+X144+Z144+AB144+AD144</f>
        <v>0</v>
      </c>
      <c r="C144" s="33">
        <f t="shared" ref="C144:C146" si="146">H144</f>
        <v>0</v>
      </c>
      <c r="D144" s="33">
        <v>0</v>
      </c>
      <c r="E144" s="33">
        <f t="shared" ref="E144:E146" si="147">I144+K144+M144+O144+Q144+S144+U144+W144+Y144+AA144+AC144+AE144</f>
        <v>0</v>
      </c>
      <c r="F144" s="32">
        <v>0</v>
      </c>
      <c r="G144" s="32">
        <v>0</v>
      </c>
      <c r="H144" s="33">
        <v>0</v>
      </c>
      <c r="I144" s="34"/>
      <c r="J144" s="33">
        <v>0</v>
      </c>
      <c r="K144" s="34"/>
      <c r="L144" s="33">
        <v>0</v>
      </c>
      <c r="M144" s="34"/>
      <c r="N144" s="33">
        <v>0</v>
      </c>
      <c r="O144" s="34"/>
      <c r="P144" s="33">
        <v>0</v>
      </c>
      <c r="Q144" s="34"/>
      <c r="R144" s="33">
        <v>0</v>
      </c>
      <c r="S144" s="34"/>
      <c r="T144" s="33">
        <v>0</v>
      </c>
      <c r="U144" s="34"/>
      <c r="V144" s="33">
        <v>0</v>
      </c>
      <c r="W144" s="34"/>
      <c r="X144" s="33">
        <v>0</v>
      </c>
      <c r="Y144" s="34"/>
      <c r="Z144" s="33">
        <v>0</v>
      </c>
      <c r="AA144" s="34"/>
      <c r="AB144" s="33">
        <v>0</v>
      </c>
      <c r="AC144" s="34"/>
      <c r="AD144" s="33">
        <v>0</v>
      </c>
      <c r="AE144" s="31"/>
      <c r="AF144" s="5"/>
    </row>
    <row r="145" spans="1:32" s="2" customFormat="1" ht="18.75" x14ac:dyDescent="0.25">
      <c r="A145" s="7" t="s">
        <v>21</v>
      </c>
      <c r="B145" s="32">
        <f t="shared" ref="B145:B146" si="148">H145+J145+L145+N145+P145+R145+T145+V145+X145+Z145+AB145+AD145</f>
        <v>146.6</v>
      </c>
      <c r="C145" s="33">
        <f t="shared" si="146"/>
        <v>0</v>
      </c>
      <c r="D145" s="33"/>
      <c r="E145" s="33">
        <f t="shared" si="147"/>
        <v>0</v>
      </c>
      <c r="F145" s="32">
        <f t="shared" ref="F145" si="149">E145/B145*100</f>
        <v>0</v>
      </c>
      <c r="G145" s="32" t="e">
        <f t="shared" ref="G145" si="150">E145/C145*100</f>
        <v>#DIV/0!</v>
      </c>
      <c r="H145" s="33">
        <v>0</v>
      </c>
      <c r="I145" s="33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66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80.599999999999994</v>
      </c>
      <c r="AC145" s="33"/>
      <c r="AD145" s="33">
        <v>0</v>
      </c>
      <c r="AE145" s="31"/>
      <c r="AF145" s="5"/>
    </row>
    <row r="146" spans="1:32" s="2" customFormat="1" ht="18.75" x14ac:dyDescent="0.25">
      <c r="A146" s="7" t="s">
        <v>24</v>
      </c>
      <c r="B146" s="32">
        <f t="shared" si="148"/>
        <v>0</v>
      </c>
      <c r="C146" s="33">
        <f t="shared" si="146"/>
        <v>0</v>
      </c>
      <c r="D146" s="33">
        <v>0</v>
      </c>
      <c r="E146" s="33">
        <f t="shared" si="147"/>
        <v>0</v>
      </c>
      <c r="F146" s="32">
        <v>0</v>
      </c>
      <c r="G146" s="32">
        <v>0</v>
      </c>
      <c r="H146" s="33">
        <v>0</v>
      </c>
      <c r="I146" s="34"/>
      <c r="J146" s="33">
        <v>0</v>
      </c>
      <c r="K146" s="34"/>
      <c r="L146" s="33">
        <v>0</v>
      </c>
      <c r="M146" s="34"/>
      <c r="N146" s="33">
        <v>0</v>
      </c>
      <c r="O146" s="34"/>
      <c r="P146" s="33">
        <v>0</v>
      </c>
      <c r="Q146" s="34"/>
      <c r="R146" s="33">
        <v>0</v>
      </c>
      <c r="S146" s="34"/>
      <c r="T146" s="33">
        <v>0</v>
      </c>
      <c r="U146" s="34"/>
      <c r="V146" s="33">
        <v>0</v>
      </c>
      <c r="W146" s="34"/>
      <c r="X146" s="33">
        <v>0</v>
      </c>
      <c r="Y146" s="34"/>
      <c r="Z146" s="33">
        <v>0</v>
      </c>
      <c r="AA146" s="34"/>
      <c r="AB146" s="33">
        <v>0</v>
      </c>
      <c r="AC146" s="34"/>
      <c r="AD146" s="33">
        <v>0</v>
      </c>
      <c r="AE146" s="31"/>
      <c r="AF146" s="5"/>
    </row>
    <row r="147" spans="1:32" s="2" customFormat="1" ht="56.25" x14ac:dyDescent="0.25">
      <c r="A147" s="45" t="s">
        <v>63</v>
      </c>
      <c r="B147" s="35">
        <f t="shared" ref="B147:AE147" si="151">B148</f>
        <v>83.899999999999977</v>
      </c>
      <c r="C147" s="35">
        <f t="shared" si="151"/>
        <v>0</v>
      </c>
      <c r="D147" s="35">
        <f t="shared" si="151"/>
        <v>0</v>
      </c>
      <c r="E147" s="35">
        <f t="shared" si="151"/>
        <v>0</v>
      </c>
      <c r="F147" s="35">
        <f>E147/B147*100</f>
        <v>0</v>
      </c>
      <c r="G147" s="35" t="e">
        <f>E147/C147*100</f>
        <v>#DIV/0!</v>
      </c>
      <c r="H147" s="35">
        <f t="shared" si="151"/>
        <v>0</v>
      </c>
      <c r="I147" s="35">
        <f t="shared" si="151"/>
        <v>0</v>
      </c>
      <c r="J147" s="35">
        <f t="shared" si="151"/>
        <v>65.867999999999995</v>
      </c>
      <c r="K147" s="35">
        <f t="shared" si="151"/>
        <v>0</v>
      </c>
      <c r="L147" s="35">
        <f t="shared" si="151"/>
        <v>2.758</v>
      </c>
      <c r="M147" s="35">
        <f t="shared" si="151"/>
        <v>0</v>
      </c>
      <c r="N147" s="35">
        <f t="shared" si="151"/>
        <v>9.7579999999999991</v>
      </c>
      <c r="O147" s="35">
        <f t="shared" si="151"/>
        <v>0</v>
      </c>
      <c r="P147" s="35">
        <f t="shared" si="151"/>
        <v>0</v>
      </c>
      <c r="Q147" s="35">
        <f t="shared" si="151"/>
        <v>0</v>
      </c>
      <c r="R147" s="35">
        <f t="shared" si="151"/>
        <v>0</v>
      </c>
      <c r="S147" s="35">
        <f t="shared" si="151"/>
        <v>0</v>
      </c>
      <c r="T147" s="35">
        <f t="shared" si="151"/>
        <v>0</v>
      </c>
      <c r="U147" s="35">
        <f t="shared" si="151"/>
        <v>0</v>
      </c>
      <c r="V147" s="35">
        <f t="shared" si="151"/>
        <v>2.758</v>
      </c>
      <c r="W147" s="35">
        <f t="shared" si="151"/>
        <v>0</v>
      </c>
      <c r="X147" s="35">
        <f t="shared" si="151"/>
        <v>0</v>
      </c>
      <c r="Y147" s="35">
        <f t="shared" si="151"/>
        <v>0</v>
      </c>
      <c r="Z147" s="35">
        <f t="shared" si="151"/>
        <v>2.758</v>
      </c>
      <c r="AA147" s="35">
        <f t="shared" si="151"/>
        <v>0</v>
      </c>
      <c r="AB147" s="35">
        <f t="shared" si="151"/>
        <v>0</v>
      </c>
      <c r="AC147" s="35">
        <f t="shared" si="151"/>
        <v>0</v>
      </c>
      <c r="AD147" s="35">
        <f t="shared" si="151"/>
        <v>0</v>
      </c>
      <c r="AE147" s="35">
        <f t="shared" si="151"/>
        <v>0</v>
      </c>
      <c r="AF147" s="44"/>
    </row>
    <row r="148" spans="1:32" s="2" customFormat="1" ht="18.75" x14ac:dyDescent="0.25">
      <c r="A148" s="6" t="s">
        <v>30</v>
      </c>
      <c r="B148" s="39">
        <f>B149+B150+B151+B152</f>
        <v>83.899999999999977</v>
      </c>
      <c r="C148" s="39">
        <f t="shared" ref="C148:E148" si="152">C149+C150+C151+C152</f>
        <v>0</v>
      </c>
      <c r="D148" s="39">
        <f t="shared" si="152"/>
        <v>0</v>
      </c>
      <c r="E148" s="39">
        <f t="shared" si="152"/>
        <v>0</v>
      </c>
      <c r="F148" s="39">
        <f>E148/B148*100</f>
        <v>0</v>
      </c>
      <c r="G148" s="39" t="e">
        <f>E148/C148*100</f>
        <v>#DIV/0!</v>
      </c>
      <c r="H148" s="39">
        <f>H149+H150+H151+H152</f>
        <v>0</v>
      </c>
      <c r="I148" s="39">
        <f t="shared" ref="I148:AD148" si="153">I149+I150+I151+I152</f>
        <v>0</v>
      </c>
      <c r="J148" s="39">
        <f t="shared" si="153"/>
        <v>65.867999999999995</v>
      </c>
      <c r="K148" s="39">
        <f t="shared" si="153"/>
        <v>0</v>
      </c>
      <c r="L148" s="39">
        <f t="shared" si="153"/>
        <v>2.758</v>
      </c>
      <c r="M148" s="39">
        <f t="shared" si="153"/>
        <v>0</v>
      </c>
      <c r="N148" s="39">
        <f t="shared" si="153"/>
        <v>9.7579999999999991</v>
      </c>
      <c r="O148" s="39">
        <f t="shared" si="153"/>
        <v>0</v>
      </c>
      <c r="P148" s="39">
        <f t="shared" si="153"/>
        <v>0</v>
      </c>
      <c r="Q148" s="39">
        <f t="shared" si="153"/>
        <v>0</v>
      </c>
      <c r="R148" s="39">
        <f t="shared" si="153"/>
        <v>0</v>
      </c>
      <c r="S148" s="39">
        <f t="shared" si="153"/>
        <v>0</v>
      </c>
      <c r="T148" s="39">
        <f t="shared" si="153"/>
        <v>0</v>
      </c>
      <c r="U148" s="39">
        <f t="shared" si="153"/>
        <v>0</v>
      </c>
      <c r="V148" s="39">
        <f t="shared" si="153"/>
        <v>2.758</v>
      </c>
      <c r="W148" s="39">
        <f t="shared" si="153"/>
        <v>0</v>
      </c>
      <c r="X148" s="39">
        <f t="shared" si="153"/>
        <v>0</v>
      </c>
      <c r="Y148" s="39">
        <f t="shared" si="153"/>
        <v>0</v>
      </c>
      <c r="Z148" s="39">
        <f t="shared" si="153"/>
        <v>2.758</v>
      </c>
      <c r="AA148" s="39">
        <f t="shared" si="153"/>
        <v>0</v>
      </c>
      <c r="AB148" s="39">
        <f t="shared" si="153"/>
        <v>0</v>
      </c>
      <c r="AC148" s="39">
        <f t="shared" si="153"/>
        <v>0</v>
      </c>
      <c r="AD148" s="39">
        <f t="shared" si="153"/>
        <v>0</v>
      </c>
      <c r="AE148" s="31"/>
      <c r="AF148" s="5"/>
    </row>
    <row r="149" spans="1:32" s="2" customFormat="1" ht="18.75" x14ac:dyDescent="0.25">
      <c r="A149" s="7" t="s">
        <v>23</v>
      </c>
      <c r="B149" s="32">
        <f>H149+J149+L149+N149+P149+R149+T149+V149+X149+Z149+AB149+AD149</f>
        <v>0</v>
      </c>
      <c r="C149" s="33">
        <f>H149</f>
        <v>0</v>
      </c>
      <c r="D149" s="33">
        <v>0</v>
      </c>
      <c r="E149" s="33">
        <f>I149+K149+M149+O149+Q149+S149+U149+W149+Y149+AA149+AC149+AE149</f>
        <v>0</v>
      </c>
      <c r="F149" s="32">
        <v>0</v>
      </c>
      <c r="G149" s="32">
        <v>0</v>
      </c>
      <c r="H149" s="33">
        <v>0</v>
      </c>
      <c r="I149" s="34"/>
      <c r="J149" s="33">
        <v>0</v>
      </c>
      <c r="K149" s="34"/>
      <c r="L149" s="33">
        <v>0</v>
      </c>
      <c r="M149" s="34"/>
      <c r="N149" s="33">
        <v>0</v>
      </c>
      <c r="O149" s="34"/>
      <c r="P149" s="33">
        <v>0</v>
      </c>
      <c r="Q149" s="34"/>
      <c r="R149" s="33">
        <v>0</v>
      </c>
      <c r="S149" s="34"/>
      <c r="T149" s="33">
        <v>0</v>
      </c>
      <c r="U149" s="34"/>
      <c r="V149" s="33">
        <v>0</v>
      </c>
      <c r="W149" s="34"/>
      <c r="X149" s="33">
        <v>0</v>
      </c>
      <c r="Y149" s="34"/>
      <c r="Z149" s="33">
        <v>0</v>
      </c>
      <c r="AA149" s="34"/>
      <c r="AB149" s="33">
        <v>0</v>
      </c>
      <c r="AC149" s="34"/>
      <c r="AD149" s="33">
        <v>0</v>
      </c>
      <c r="AE149" s="31"/>
      <c r="AF149" s="5"/>
    </row>
    <row r="150" spans="1:32" s="2" customFormat="1" ht="18.75" x14ac:dyDescent="0.25">
      <c r="A150" s="7" t="s">
        <v>22</v>
      </c>
      <c r="B150" s="32">
        <f>H150+J150+L150+N150+P150+R150+T150+V150+X150+Z150+AB150+AD150</f>
        <v>0</v>
      </c>
      <c r="C150" s="33">
        <f t="shared" ref="C150:C152" si="154">H150</f>
        <v>0</v>
      </c>
      <c r="D150" s="33">
        <v>0</v>
      </c>
      <c r="E150" s="33">
        <f t="shared" ref="E150:E152" si="155">I150+K150+M150+O150+Q150+S150+U150+W150+Y150+AA150+AC150+AE150</f>
        <v>0</v>
      </c>
      <c r="F150" s="32">
        <v>0</v>
      </c>
      <c r="G150" s="32">
        <v>0</v>
      </c>
      <c r="H150" s="33">
        <v>0</v>
      </c>
      <c r="I150" s="34"/>
      <c r="J150" s="33">
        <v>0</v>
      </c>
      <c r="K150" s="34"/>
      <c r="L150" s="33">
        <v>0</v>
      </c>
      <c r="M150" s="34"/>
      <c r="N150" s="33">
        <v>0</v>
      </c>
      <c r="O150" s="34"/>
      <c r="P150" s="33">
        <v>0</v>
      </c>
      <c r="Q150" s="34"/>
      <c r="R150" s="33">
        <v>0</v>
      </c>
      <c r="S150" s="34"/>
      <c r="T150" s="33">
        <v>0</v>
      </c>
      <c r="U150" s="34"/>
      <c r="V150" s="33">
        <v>0</v>
      </c>
      <c r="W150" s="34"/>
      <c r="X150" s="33">
        <v>0</v>
      </c>
      <c r="Y150" s="34"/>
      <c r="Z150" s="33">
        <v>0</v>
      </c>
      <c r="AA150" s="34"/>
      <c r="AB150" s="33">
        <v>0</v>
      </c>
      <c r="AC150" s="34"/>
      <c r="AD150" s="33">
        <v>0</v>
      </c>
      <c r="AE150" s="31"/>
      <c r="AF150" s="5"/>
    </row>
    <row r="151" spans="1:32" s="2" customFormat="1" ht="18.75" x14ac:dyDescent="0.25">
      <c r="A151" s="7" t="s">
        <v>21</v>
      </c>
      <c r="B151" s="32">
        <f t="shared" ref="B151:B152" si="156">H151+J151+L151+N151+P151+R151+T151+V151+X151+Z151+AB151+AD151</f>
        <v>83.899999999999977</v>
      </c>
      <c r="C151" s="33">
        <f t="shared" si="154"/>
        <v>0</v>
      </c>
      <c r="D151" s="33"/>
      <c r="E151" s="33">
        <f t="shared" si="155"/>
        <v>0</v>
      </c>
      <c r="F151" s="32">
        <f t="shared" ref="F151" si="157">E151/B151*100</f>
        <v>0</v>
      </c>
      <c r="G151" s="32" t="e">
        <f t="shared" ref="G151" si="158">E151/C151*100</f>
        <v>#DIV/0!</v>
      </c>
      <c r="H151" s="33">
        <v>0</v>
      </c>
      <c r="I151" s="33"/>
      <c r="J151" s="33">
        <v>65.867999999999995</v>
      </c>
      <c r="K151" s="33"/>
      <c r="L151" s="33">
        <v>2.758</v>
      </c>
      <c r="M151" s="33"/>
      <c r="N151" s="33">
        <v>9.7579999999999991</v>
      </c>
      <c r="O151" s="33"/>
      <c r="P151" s="33">
        <v>0</v>
      </c>
      <c r="Q151" s="33"/>
      <c r="R151" s="33">
        <v>0</v>
      </c>
      <c r="S151" s="33"/>
      <c r="T151" s="33">
        <v>0</v>
      </c>
      <c r="U151" s="33"/>
      <c r="V151" s="33">
        <v>2.758</v>
      </c>
      <c r="W151" s="33"/>
      <c r="X151" s="33">
        <v>0</v>
      </c>
      <c r="Y151" s="33"/>
      <c r="Z151" s="33">
        <v>2.758</v>
      </c>
      <c r="AA151" s="33"/>
      <c r="AB151" s="33">
        <v>0</v>
      </c>
      <c r="AC151" s="33"/>
      <c r="AD151" s="33">
        <v>0</v>
      </c>
      <c r="AE151" s="31"/>
      <c r="AF151" s="5"/>
    </row>
    <row r="152" spans="1:32" s="2" customFormat="1" ht="18.75" x14ac:dyDescent="0.25">
      <c r="A152" s="7" t="s">
        <v>24</v>
      </c>
      <c r="B152" s="32">
        <f t="shared" si="156"/>
        <v>0</v>
      </c>
      <c r="C152" s="33">
        <f t="shared" si="154"/>
        <v>0</v>
      </c>
      <c r="D152" s="33">
        <v>0</v>
      </c>
      <c r="E152" s="33">
        <f t="shared" si="155"/>
        <v>0</v>
      </c>
      <c r="F152" s="32">
        <v>0</v>
      </c>
      <c r="G152" s="32">
        <v>0</v>
      </c>
      <c r="H152" s="33">
        <v>0</v>
      </c>
      <c r="I152" s="34"/>
      <c r="J152" s="33">
        <v>0</v>
      </c>
      <c r="K152" s="34"/>
      <c r="L152" s="33">
        <v>0</v>
      </c>
      <c r="M152" s="34"/>
      <c r="N152" s="33">
        <v>0</v>
      </c>
      <c r="O152" s="34"/>
      <c r="P152" s="33">
        <v>0</v>
      </c>
      <c r="Q152" s="34"/>
      <c r="R152" s="33">
        <v>0</v>
      </c>
      <c r="S152" s="34"/>
      <c r="T152" s="33">
        <v>0</v>
      </c>
      <c r="U152" s="34"/>
      <c r="V152" s="33">
        <v>0</v>
      </c>
      <c r="W152" s="34"/>
      <c r="X152" s="33">
        <v>0</v>
      </c>
      <c r="Y152" s="34"/>
      <c r="Z152" s="33">
        <v>0</v>
      </c>
      <c r="AA152" s="34"/>
      <c r="AB152" s="33">
        <v>0</v>
      </c>
      <c r="AC152" s="34"/>
      <c r="AD152" s="33">
        <v>0</v>
      </c>
      <c r="AE152" s="31"/>
      <c r="AF152" s="5"/>
    </row>
    <row r="153" spans="1:32" s="2" customFormat="1" ht="37.5" x14ac:dyDescent="0.25">
      <c r="A153" s="48" t="s">
        <v>64</v>
      </c>
      <c r="B153" s="36">
        <f>B155+B161+B167+B173</f>
        <v>410.7</v>
      </c>
      <c r="C153" s="36">
        <f t="shared" ref="C153:AE153" si="159">C155+C161+C167+C173</f>
        <v>0</v>
      </c>
      <c r="D153" s="36">
        <f t="shared" si="159"/>
        <v>0</v>
      </c>
      <c r="E153" s="36">
        <f t="shared" si="159"/>
        <v>0</v>
      </c>
      <c r="F153" s="36">
        <f t="shared" si="159"/>
        <v>0</v>
      </c>
      <c r="G153" s="36" t="e">
        <f t="shared" si="159"/>
        <v>#DIV/0!</v>
      </c>
      <c r="H153" s="36">
        <f t="shared" si="159"/>
        <v>0</v>
      </c>
      <c r="I153" s="36">
        <f t="shared" si="159"/>
        <v>0</v>
      </c>
      <c r="J153" s="36">
        <f t="shared" si="159"/>
        <v>0</v>
      </c>
      <c r="K153" s="36">
        <f t="shared" si="159"/>
        <v>0</v>
      </c>
      <c r="L153" s="36">
        <f t="shared" si="159"/>
        <v>160</v>
      </c>
      <c r="M153" s="36">
        <f t="shared" si="159"/>
        <v>0</v>
      </c>
      <c r="N153" s="36">
        <f t="shared" si="159"/>
        <v>0</v>
      </c>
      <c r="O153" s="36">
        <f t="shared" si="159"/>
        <v>0</v>
      </c>
      <c r="P153" s="36">
        <f t="shared" si="159"/>
        <v>111.48</v>
      </c>
      <c r="Q153" s="36">
        <f t="shared" si="159"/>
        <v>0</v>
      </c>
      <c r="R153" s="36">
        <f t="shared" si="159"/>
        <v>9.6</v>
      </c>
      <c r="S153" s="36">
        <f t="shared" si="159"/>
        <v>0</v>
      </c>
      <c r="T153" s="36">
        <f t="shared" si="159"/>
        <v>19.899999999999999</v>
      </c>
      <c r="U153" s="36">
        <f t="shared" si="159"/>
        <v>0</v>
      </c>
      <c r="V153" s="36">
        <f t="shared" si="159"/>
        <v>26.96</v>
      </c>
      <c r="W153" s="36">
        <f t="shared" si="159"/>
        <v>0</v>
      </c>
      <c r="X153" s="36">
        <f t="shared" si="159"/>
        <v>5.26</v>
      </c>
      <c r="Y153" s="36">
        <f t="shared" si="159"/>
        <v>0</v>
      </c>
      <c r="Z153" s="36">
        <f t="shared" si="159"/>
        <v>77.5</v>
      </c>
      <c r="AA153" s="36">
        <f t="shared" si="159"/>
        <v>0</v>
      </c>
      <c r="AB153" s="36">
        <f t="shared" si="159"/>
        <v>0</v>
      </c>
      <c r="AC153" s="36">
        <f t="shared" si="159"/>
        <v>0</v>
      </c>
      <c r="AD153" s="36">
        <f t="shared" si="159"/>
        <v>0</v>
      </c>
      <c r="AE153" s="36">
        <f t="shared" si="159"/>
        <v>0</v>
      </c>
      <c r="AF153" s="36"/>
    </row>
    <row r="154" spans="1:32" s="2" customFormat="1" ht="20.25" customHeight="1" x14ac:dyDescent="0.25">
      <c r="A154" s="7" t="s">
        <v>20</v>
      </c>
      <c r="B154" s="32"/>
      <c r="C154" s="33"/>
      <c r="D154" s="3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1"/>
      <c r="AF154" s="5"/>
    </row>
    <row r="155" spans="1:32" s="2" customFormat="1" ht="37.5" x14ac:dyDescent="0.25">
      <c r="A155" s="45" t="s">
        <v>65</v>
      </c>
      <c r="B155" s="35">
        <f t="shared" ref="B155:AE155" si="160">B156</f>
        <v>64.2</v>
      </c>
      <c r="C155" s="35">
        <f t="shared" si="160"/>
        <v>0</v>
      </c>
      <c r="D155" s="35">
        <f t="shared" si="160"/>
        <v>0</v>
      </c>
      <c r="E155" s="35">
        <f t="shared" si="160"/>
        <v>0</v>
      </c>
      <c r="F155" s="35">
        <f>E155/B155*100</f>
        <v>0</v>
      </c>
      <c r="G155" s="35" t="e">
        <f>E155/C155*100</f>
        <v>#DIV/0!</v>
      </c>
      <c r="H155" s="35">
        <f t="shared" si="160"/>
        <v>0</v>
      </c>
      <c r="I155" s="35">
        <f t="shared" si="160"/>
        <v>0</v>
      </c>
      <c r="J155" s="35">
        <f t="shared" si="160"/>
        <v>0</v>
      </c>
      <c r="K155" s="35">
        <f t="shared" si="160"/>
        <v>0</v>
      </c>
      <c r="L155" s="35">
        <f t="shared" si="160"/>
        <v>0</v>
      </c>
      <c r="M155" s="35">
        <f t="shared" si="160"/>
        <v>0</v>
      </c>
      <c r="N155" s="35">
        <f t="shared" si="160"/>
        <v>0</v>
      </c>
      <c r="O155" s="35">
        <f t="shared" si="160"/>
        <v>0</v>
      </c>
      <c r="P155" s="35">
        <f t="shared" si="160"/>
        <v>31.98</v>
      </c>
      <c r="Q155" s="35">
        <f t="shared" si="160"/>
        <v>0</v>
      </c>
      <c r="R155" s="35">
        <f t="shared" si="160"/>
        <v>0</v>
      </c>
      <c r="S155" s="35">
        <f t="shared" si="160"/>
        <v>0</v>
      </c>
      <c r="T155" s="35">
        <f t="shared" si="160"/>
        <v>0</v>
      </c>
      <c r="U155" s="35">
        <f t="shared" si="160"/>
        <v>0</v>
      </c>
      <c r="V155" s="35">
        <f t="shared" si="160"/>
        <v>26.96</v>
      </c>
      <c r="W155" s="35">
        <f t="shared" si="160"/>
        <v>0</v>
      </c>
      <c r="X155" s="35">
        <f t="shared" si="160"/>
        <v>5.26</v>
      </c>
      <c r="Y155" s="35">
        <f t="shared" si="160"/>
        <v>0</v>
      </c>
      <c r="Z155" s="35">
        <f t="shared" si="160"/>
        <v>0</v>
      </c>
      <c r="AA155" s="35">
        <f t="shared" si="160"/>
        <v>0</v>
      </c>
      <c r="AB155" s="35">
        <f t="shared" si="160"/>
        <v>0</v>
      </c>
      <c r="AC155" s="35">
        <f t="shared" si="160"/>
        <v>0</v>
      </c>
      <c r="AD155" s="35">
        <f t="shared" si="160"/>
        <v>0</v>
      </c>
      <c r="AE155" s="35">
        <f t="shared" si="160"/>
        <v>0</v>
      </c>
      <c r="AF155" s="35"/>
    </row>
    <row r="156" spans="1:32" s="2" customFormat="1" ht="18.75" x14ac:dyDescent="0.25">
      <c r="A156" s="6" t="s">
        <v>30</v>
      </c>
      <c r="B156" s="39">
        <f>B157+B158+B159+B160</f>
        <v>64.2</v>
      </c>
      <c r="C156" s="39">
        <f t="shared" ref="C156:E156" si="161">C157+C158+C159+C160</f>
        <v>0</v>
      </c>
      <c r="D156" s="39">
        <f t="shared" si="161"/>
        <v>0</v>
      </c>
      <c r="E156" s="39">
        <f t="shared" si="161"/>
        <v>0</v>
      </c>
      <c r="F156" s="41">
        <f>E156/B156*100</f>
        <v>0</v>
      </c>
      <c r="G156" s="39" t="e">
        <f>E156/C156*100</f>
        <v>#DIV/0!</v>
      </c>
      <c r="H156" s="39">
        <f>H157+H158+H159+H160</f>
        <v>0</v>
      </c>
      <c r="I156" s="39">
        <f t="shared" ref="I156:AD156" si="162">I157+I158+I159+I160</f>
        <v>0</v>
      </c>
      <c r="J156" s="39">
        <f t="shared" si="162"/>
        <v>0</v>
      </c>
      <c r="K156" s="39">
        <f t="shared" si="162"/>
        <v>0</v>
      </c>
      <c r="L156" s="39">
        <f t="shared" si="162"/>
        <v>0</v>
      </c>
      <c r="M156" s="39">
        <f t="shared" si="162"/>
        <v>0</v>
      </c>
      <c r="N156" s="39">
        <f t="shared" si="162"/>
        <v>0</v>
      </c>
      <c r="O156" s="39">
        <f t="shared" si="162"/>
        <v>0</v>
      </c>
      <c r="P156" s="39">
        <f t="shared" si="162"/>
        <v>31.98</v>
      </c>
      <c r="Q156" s="39">
        <f t="shared" si="162"/>
        <v>0</v>
      </c>
      <c r="R156" s="39">
        <f t="shared" si="162"/>
        <v>0</v>
      </c>
      <c r="S156" s="39">
        <f t="shared" si="162"/>
        <v>0</v>
      </c>
      <c r="T156" s="39">
        <f t="shared" si="162"/>
        <v>0</v>
      </c>
      <c r="U156" s="39">
        <f t="shared" si="162"/>
        <v>0</v>
      </c>
      <c r="V156" s="39">
        <f t="shared" si="162"/>
        <v>26.96</v>
      </c>
      <c r="W156" s="39">
        <f t="shared" si="162"/>
        <v>0</v>
      </c>
      <c r="X156" s="39">
        <f t="shared" si="162"/>
        <v>5.26</v>
      </c>
      <c r="Y156" s="39">
        <f t="shared" si="162"/>
        <v>0</v>
      </c>
      <c r="Z156" s="39">
        <f t="shared" si="162"/>
        <v>0</v>
      </c>
      <c r="AA156" s="39">
        <f t="shared" si="162"/>
        <v>0</v>
      </c>
      <c r="AB156" s="39">
        <f t="shared" si="162"/>
        <v>0</v>
      </c>
      <c r="AC156" s="39">
        <f t="shared" si="162"/>
        <v>0</v>
      </c>
      <c r="AD156" s="39">
        <f t="shared" si="162"/>
        <v>0</v>
      </c>
      <c r="AE156" s="31"/>
      <c r="AF156" s="5"/>
    </row>
    <row r="157" spans="1:32" s="2" customFormat="1" ht="18.75" x14ac:dyDescent="0.25">
      <c r="A157" s="7" t="s">
        <v>23</v>
      </c>
      <c r="B157" s="32">
        <f>H157+J157+L157+N157+P157+R157+T157+V157+X157+Z157+AB157+AD157</f>
        <v>0</v>
      </c>
      <c r="C157" s="33">
        <f>H157</f>
        <v>0</v>
      </c>
      <c r="D157" s="33">
        <v>0</v>
      </c>
      <c r="E157" s="33">
        <f>I157+K157+M157+O157+Q157+S157+U157+W157+Y157+AA157+AC157+AE157</f>
        <v>0</v>
      </c>
      <c r="F157" s="42">
        <v>0</v>
      </c>
      <c r="G157" s="32">
        <v>0</v>
      </c>
      <c r="H157" s="33">
        <v>0</v>
      </c>
      <c r="I157" s="34"/>
      <c r="J157" s="33">
        <v>0</v>
      </c>
      <c r="K157" s="34"/>
      <c r="L157" s="33">
        <v>0</v>
      </c>
      <c r="M157" s="34"/>
      <c r="N157" s="33">
        <v>0</v>
      </c>
      <c r="O157" s="34"/>
      <c r="P157" s="33">
        <v>0</v>
      </c>
      <c r="Q157" s="34"/>
      <c r="R157" s="33">
        <v>0</v>
      </c>
      <c r="S157" s="34"/>
      <c r="T157" s="33">
        <v>0</v>
      </c>
      <c r="U157" s="34"/>
      <c r="V157" s="33">
        <v>0</v>
      </c>
      <c r="W157" s="34"/>
      <c r="X157" s="33">
        <v>0</v>
      </c>
      <c r="Y157" s="34"/>
      <c r="Z157" s="33">
        <v>0</v>
      </c>
      <c r="AA157" s="34"/>
      <c r="AB157" s="33">
        <v>0</v>
      </c>
      <c r="AC157" s="34"/>
      <c r="AD157" s="33">
        <v>0</v>
      </c>
      <c r="AE157" s="31"/>
      <c r="AF157" s="5"/>
    </row>
    <row r="158" spans="1:32" s="2" customFormat="1" ht="18.75" x14ac:dyDescent="0.25">
      <c r="A158" s="7" t="s">
        <v>22</v>
      </c>
      <c r="B158" s="32">
        <f>H158+J158+L158+N158+P158+R158+T158+V158+X158+Z158+AB158+AD158</f>
        <v>0</v>
      </c>
      <c r="C158" s="33">
        <f t="shared" ref="C158:C160" si="163">H158</f>
        <v>0</v>
      </c>
      <c r="D158" s="33">
        <v>0</v>
      </c>
      <c r="E158" s="33">
        <f t="shared" ref="E158:E160" si="164">I158+K158+M158+O158+Q158+S158+U158+W158+Y158+AA158+AC158+AE158</f>
        <v>0</v>
      </c>
      <c r="F158" s="42">
        <v>0</v>
      </c>
      <c r="G158" s="32">
        <v>0</v>
      </c>
      <c r="H158" s="33">
        <v>0</v>
      </c>
      <c r="I158" s="34"/>
      <c r="J158" s="33">
        <v>0</v>
      </c>
      <c r="K158" s="34"/>
      <c r="L158" s="33">
        <v>0</v>
      </c>
      <c r="M158" s="34"/>
      <c r="N158" s="33">
        <v>0</v>
      </c>
      <c r="O158" s="34"/>
      <c r="P158" s="33">
        <v>0</v>
      </c>
      <c r="Q158" s="34"/>
      <c r="R158" s="33">
        <v>0</v>
      </c>
      <c r="S158" s="34"/>
      <c r="T158" s="33">
        <v>0</v>
      </c>
      <c r="U158" s="34"/>
      <c r="V158" s="33">
        <v>0</v>
      </c>
      <c r="W158" s="34"/>
      <c r="X158" s="33">
        <v>0</v>
      </c>
      <c r="Y158" s="34"/>
      <c r="Z158" s="33">
        <v>0</v>
      </c>
      <c r="AA158" s="34"/>
      <c r="AB158" s="33">
        <v>0</v>
      </c>
      <c r="AC158" s="34"/>
      <c r="AD158" s="33">
        <v>0</v>
      </c>
      <c r="AE158" s="31"/>
      <c r="AF158" s="5"/>
    </row>
    <row r="159" spans="1:32" s="2" customFormat="1" ht="18.75" x14ac:dyDescent="0.25">
      <c r="A159" s="7" t="s">
        <v>21</v>
      </c>
      <c r="B159" s="32">
        <f t="shared" ref="B159:B160" si="165">H159+J159+L159+N159+P159+R159+T159+V159+X159+Z159+AB159+AD159</f>
        <v>64.2</v>
      </c>
      <c r="C159" s="33">
        <f t="shared" si="163"/>
        <v>0</v>
      </c>
      <c r="D159" s="33"/>
      <c r="E159" s="33">
        <f t="shared" si="164"/>
        <v>0</v>
      </c>
      <c r="F159" s="42">
        <f t="shared" ref="F159" si="166">E159/B159*100</f>
        <v>0</v>
      </c>
      <c r="G159" s="32" t="e">
        <f t="shared" ref="G159" si="167">E159/C159*100</f>
        <v>#DIV/0!</v>
      </c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31.98</v>
      </c>
      <c r="Q159" s="33"/>
      <c r="R159" s="33">
        <v>0</v>
      </c>
      <c r="S159" s="33"/>
      <c r="T159" s="33">
        <v>0</v>
      </c>
      <c r="U159" s="33"/>
      <c r="V159" s="33">
        <v>26.96</v>
      </c>
      <c r="W159" s="33"/>
      <c r="X159" s="33">
        <v>5.26</v>
      </c>
      <c r="Y159" s="33"/>
      <c r="Z159" s="33">
        <v>0</v>
      </c>
      <c r="AA159" s="33"/>
      <c r="AB159" s="33">
        <v>0</v>
      </c>
      <c r="AC159" s="33"/>
      <c r="AD159" s="33">
        <v>0</v>
      </c>
      <c r="AE159" s="31"/>
      <c r="AF159" s="5"/>
    </row>
    <row r="160" spans="1:32" s="2" customFormat="1" ht="18.75" x14ac:dyDescent="0.25">
      <c r="A160" s="7" t="s">
        <v>24</v>
      </c>
      <c r="B160" s="32">
        <f t="shared" si="165"/>
        <v>0</v>
      </c>
      <c r="C160" s="33">
        <f t="shared" si="163"/>
        <v>0</v>
      </c>
      <c r="D160" s="33">
        <v>0</v>
      </c>
      <c r="E160" s="33">
        <f t="shared" si="164"/>
        <v>0</v>
      </c>
      <c r="F160" s="42">
        <v>0</v>
      </c>
      <c r="G160" s="32">
        <v>0</v>
      </c>
      <c r="H160" s="33">
        <v>0</v>
      </c>
      <c r="I160" s="34"/>
      <c r="J160" s="33">
        <v>0</v>
      </c>
      <c r="K160" s="34"/>
      <c r="L160" s="33">
        <v>0</v>
      </c>
      <c r="M160" s="34"/>
      <c r="N160" s="33">
        <v>0</v>
      </c>
      <c r="O160" s="34"/>
      <c r="P160" s="33">
        <v>0</v>
      </c>
      <c r="Q160" s="34"/>
      <c r="R160" s="33">
        <v>0</v>
      </c>
      <c r="S160" s="34"/>
      <c r="T160" s="33">
        <v>0</v>
      </c>
      <c r="U160" s="34"/>
      <c r="V160" s="33">
        <v>0</v>
      </c>
      <c r="W160" s="34"/>
      <c r="X160" s="33">
        <v>0</v>
      </c>
      <c r="Y160" s="34"/>
      <c r="Z160" s="33">
        <v>0</v>
      </c>
      <c r="AA160" s="34"/>
      <c r="AB160" s="33">
        <v>0</v>
      </c>
      <c r="AC160" s="34"/>
      <c r="AD160" s="33">
        <v>0</v>
      </c>
      <c r="AE160" s="31"/>
      <c r="AF160" s="5"/>
    </row>
    <row r="161" spans="1:32" s="2" customFormat="1" ht="37.5" x14ac:dyDescent="0.25">
      <c r="A161" s="45" t="s">
        <v>66</v>
      </c>
      <c r="B161" s="35">
        <f t="shared" ref="B161:AE161" si="168">B162</f>
        <v>77.5</v>
      </c>
      <c r="C161" s="35">
        <f t="shared" si="168"/>
        <v>0</v>
      </c>
      <c r="D161" s="35">
        <f t="shared" si="168"/>
        <v>0</v>
      </c>
      <c r="E161" s="35">
        <f t="shared" si="168"/>
        <v>0</v>
      </c>
      <c r="F161" s="35">
        <f>E161/B161*100</f>
        <v>0</v>
      </c>
      <c r="G161" s="35" t="e">
        <f>E161/C161*100</f>
        <v>#DIV/0!</v>
      </c>
      <c r="H161" s="35">
        <f t="shared" si="168"/>
        <v>0</v>
      </c>
      <c r="I161" s="35">
        <f t="shared" si="168"/>
        <v>0</v>
      </c>
      <c r="J161" s="35">
        <f t="shared" si="168"/>
        <v>0</v>
      </c>
      <c r="K161" s="35">
        <f t="shared" si="168"/>
        <v>0</v>
      </c>
      <c r="L161" s="35">
        <f t="shared" si="168"/>
        <v>0</v>
      </c>
      <c r="M161" s="35">
        <f t="shared" si="168"/>
        <v>0</v>
      </c>
      <c r="N161" s="35">
        <f t="shared" si="168"/>
        <v>0</v>
      </c>
      <c r="O161" s="35">
        <f t="shared" si="168"/>
        <v>0</v>
      </c>
      <c r="P161" s="35">
        <f t="shared" si="168"/>
        <v>0</v>
      </c>
      <c r="Q161" s="35">
        <f t="shared" si="168"/>
        <v>0</v>
      </c>
      <c r="R161" s="35">
        <f t="shared" si="168"/>
        <v>0</v>
      </c>
      <c r="S161" s="35">
        <f t="shared" si="168"/>
        <v>0</v>
      </c>
      <c r="T161" s="35">
        <f t="shared" si="168"/>
        <v>0</v>
      </c>
      <c r="U161" s="35">
        <f t="shared" si="168"/>
        <v>0</v>
      </c>
      <c r="V161" s="35">
        <f t="shared" si="168"/>
        <v>0</v>
      </c>
      <c r="W161" s="35">
        <f t="shared" si="168"/>
        <v>0</v>
      </c>
      <c r="X161" s="35">
        <f t="shared" si="168"/>
        <v>0</v>
      </c>
      <c r="Y161" s="35">
        <f t="shared" si="168"/>
        <v>0</v>
      </c>
      <c r="Z161" s="35">
        <f t="shared" si="168"/>
        <v>77.5</v>
      </c>
      <c r="AA161" s="35">
        <f t="shared" si="168"/>
        <v>0</v>
      </c>
      <c r="AB161" s="35">
        <f t="shared" si="168"/>
        <v>0</v>
      </c>
      <c r="AC161" s="35">
        <f t="shared" si="168"/>
        <v>0</v>
      </c>
      <c r="AD161" s="35">
        <f t="shared" si="168"/>
        <v>0</v>
      </c>
      <c r="AE161" s="35">
        <f t="shared" si="168"/>
        <v>0</v>
      </c>
      <c r="AF161" s="35"/>
    </row>
    <row r="162" spans="1:32" s="2" customFormat="1" ht="18.75" x14ac:dyDescent="0.25">
      <c r="A162" s="6" t="s">
        <v>30</v>
      </c>
      <c r="B162" s="39">
        <f>B163+B164+B165+B166</f>
        <v>77.5</v>
      </c>
      <c r="C162" s="39">
        <f t="shared" ref="C162:E162" si="169">C163+C164+C165+C166</f>
        <v>0</v>
      </c>
      <c r="D162" s="39">
        <f t="shared" si="169"/>
        <v>0</v>
      </c>
      <c r="E162" s="39">
        <f t="shared" si="169"/>
        <v>0</v>
      </c>
      <c r="F162" s="41">
        <f>E162/B162*100</f>
        <v>0</v>
      </c>
      <c r="G162" s="39" t="e">
        <f>E162/C162*100</f>
        <v>#DIV/0!</v>
      </c>
      <c r="H162" s="39">
        <f>H163+H164+H165+H166</f>
        <v>0</v>
      </c>
      <c r="I162" s="39">
        <f t="shared" ref="I162:AD162" si="170">I163+I164+I165+I166</f>
        <v>0</v>
      </c>
      <c r="J162" s="39">
        <f t="shared" si="170"/>
        <v>0</v>
      </c>
      <c r="K162" s="39">
        <f t="shared" si="170"/>
        <v>0</v>
      </c>
      <c r="L162" s="39">
        <f t="shared" si="170"/>
        <v>0</v>
      </c>
      <c r="M162" s="39">
        <f t="shared" si="170"/>
        <v>0</v>
      </c>
      <c r="N162" s="39">
        <f t="shared" si="170"/>
        <v>0</v>
      </c>
      <c r="O162" s="39">
        <f t="shared" si="170"/>
        <v>0</v>
      </c>
      <c r="P162" s="39">
        <f t="shared" si="170"/>
        <v>0</v>
      </c>
      <c r="Q162" s="39">
        <f t="shared" si="170"/>
        <v>0</v>
      </c>
      <c r="R162" s="39">
        <f t="shared" si="170"/>
        <v>0</v>
      </c>
      <c r="S162" s="39">
        <f t="shared" si="170"/>
        <v>0</v>
      </c>
      <c r="T162" s="39">
        <f t="shared" si="170"/>
        <v>0</v>
      </c>
      <c r="U162" s="39">
        <f t="shared" si="170"/>
        <v>0</v>
      </c>
      <c r="V162" s="39">
        <f t="shared" si="170"/>
        <v>0</v>
      </c>
      <c r="W162" s="39">
        <f t="shared" si="170"/>
        <v>0</v>
      </c>
      <c r="X162" s="39">
        <f t="shared" si="170"/>
        <v>0</v>
      </c>
      <c r="Y162" s="39">
        <f t="shared" si="170"/>
        <v>0</v>
      </c>
      <c r="Z162" s="39">
        <f t="shared" si="170"/>
        <v>77.5</v>
      </c>
      <c r="AA162" s="39">
        <f t="shared" si="170"/>
        <v>0</v>
      </c>
      <c r="AB162" s="39">
        <f t="shared" si="170"/>
        <v>0</v>
      </c>
      <c r="AC162" s="39">
        <f t="shared" si="170"/>
        <v>0</v>
      </c>
      <c r="AD162" s="39">
        <f t="shared" si="170"/>
        <v>0</v>
      </c>
      <c r="AE162" s="31"/>
      <c r="AF162" s="5"/>
    </row>
    <row r="163" spans="1:32" s="2" customFormat="1" ht="18.75" x14ac:dyDescent="0.25">
      <c r="A163" s="7" t="s">
        <v>23</v>
      </c>
      <c r="B163" s="32">
        <f>H163+J163+L163+N163+P163+R163+T163+V163+X163+Z163+AB163+AD163</f>
        <v>0</v>
      </c>
      <c r="C163" s="33">
        <f>H163</f>
        <v>0</v>
      </c>
      <c r="D163" s="33">
        <v>0</v>
      </c>
      <c r="E163" s="33">
        <f>I163+K163+M163+O163+Q163+S163+U163+W163+Y163+AA163+AC163+AE163</f>
        <v>0</v>
      </c>
      <c r="F163" s="42">
        <v>0</v>
      </c>
      <c r="G163" s="32">
        <v>0</v>
      </c>
      <c r="H163" s="33">
        <v>0</v>
      </c>
      <c r="I163" s="34"/>
      <c r="J163" s="33">
        <v>0</v>
      </c>
      <c r="K163" s="34"/>
      <c r="L163" s="33">
        <v>0</v>
      </c>
      <c r="M163" s="34"/>
      <c r="N163" s="33">
        <v>0</v>
      </c>
      <c r="O163" s="34"/>
      <c r="P163" s="33">
        <v>0</v>
      </c>
      <c r="Q163" s="34"/>
      <c r="R163" s="33">
        <v>0</v>
      </c>
      <c r="S163" s="34"/>
      <c r="T163" s="33">
        <v>0</v>
      </c>
      <c r="U163" s="34"/>
      <c r="V163" s="33">
        <v>0</v>
      </c>
      <c r="W163" s="34"/>
      <c r="X163" s="33">
        <v>0</v>
      </c>
      <c r="Y163" s="34"/>
      <c r="Z163" s="33">
        <v>0</v>
      </c>
      <c r="AA163" s="34"/>
      <c r="AB163" s="33">
        <v>0</v>
      </c>
      <c r="AC163" s="34"/>
      <c r="AD163" s="33">
        <v>0</v>
      </c>
      <c r="AE163" s="31"/>
      <c r="AF163" s="5"/>
    </row>
    <row r="164" spans="1:32" s="2" customFormat="1" ht="18.75" x14ac:dyDescent="0.25">
      <c r="A164" s="7" t="s">
        <v>22</v>
      </c>
      <c r="B164" s="32">
        <f>H164+J164+L164+N164+P164+R164+T164+V164+X164+Z164+AB164+AD164</f>
        <v>0</v>
      </c>
      <c r="C164" s="33">
        <f t="shared" ref="C164:C166" si="171">H164</f>
        <v>0</v>
      </c>
      <c r="D164" s="33">
        <v>0</v>
      </c>
      <c r="E164" s="33">
        <f t="shared" ref="E164:E166" si="172">I164+K164+M164+O164+Q164+S164+U164+W164+Y164+AA164+AC164+AE164</f>
        <v>0</v>
      </c>
      <c r="F164" s="42">
        <v>0</v>
      </c>
      <c r="G164" s="32">
        <v>0</v>
      </c>
      <c r="H164" s="33">
        <v>0</v>
      </c>
      <c r="I164" s="34"/>
      <c r="J164" s="33">
        <v>0</v>
      </c>
      <c r="K164" s="34"/>
      <c r="L164" s="33">
        <v>0</v>
      </c>
      <c r="M164" s="34"/>
      <c r="N164" s="33">
        <v>0</v>
      </c>
      <c r="O164" s="34"/>
      <c r="P164" s="33">
        <v>0</v>
      </c>
      <c r="Q164" s="34"/>
      <c r="R164" s="33">
        <v>0</v>
      </c>
      <c r="S164" s="34"/>
      <c r="T164" s="33">
        <v>0</v>
      </c>
      <c r="U164" s="34"/>
      <c r="V164" s="33">
        <v>0</v>
      </c>
      <c r="W164" s="34"/>
      <c r="X164" s="33">
        <v>0</v>
      </c>
      <c r="Y164" s="34"/>
      <c r="Z164" s="33">
        <v>0</v>
      </c>
      <c r="AA164" s="34"/>
      <c r="AB164" s="33">
        <v>0</v>
      </c>
      <c r="AC164" s="34"/>
      <c r="AD164" s="33">
        <v>0</v>
      </c>
      <c r="AE164" s="31"/>
      <c r="AF164" s="5"/>
    </row>
    <row r="165" spans="1:32" s="2" customFormat="1" ht="18.75" x14ac:dyDescent="0.25">
      <c r="A165" s="7" t="s">
        <v>21</v>
      </c>
      <c r="B165" s="32">
        <f t="shared" ref="B165:B166" si="173">H165+J165+L165+N165+P165+R165+T165+V165+X165+Z165+AB165+AD165</f>
        <v>77.5</v>
      </c>
      <c r="C165" s="33">
        <f t="shared" si="171"/>
        <v>0</v>
      </c>
      <c r="D165" s="33"/>
      <c r="E165" s="33">
        <f t="shared" si="172"/>
        <v>0</v>
      </c>
      <c r="F165" s="42">
        <f t="shared" ref="F165" si="174">E165/B165*100</f>
        <v>0</v>
      </c>
      <c r="G165" s="32" t="e">
        <f t="shared" ref="G165" si="175">E165/C165*100</f>
        <v>#DIV/0!</v>
      </c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77.5</v>
      </c>
      <c r="AA165" s="33"/>
      <c r="AB165" s="33">
        <v>0</v>
      </c>
      <c r="AC165" s="33"/>
      <c r="AD165" s="33">
        <v>0</v>
      </c>
      <c r="AE165" s="31"/>
      <c r="AF165" s="5"/>
    </row>
    <row r="166" spans="1:32" s="2" customFormat="1" ht="18.75" x14ac:dyDescent="0.25">
      <c r="A166" s="7" t="s">
        <v>24</v>
      </c>
      <c r="B166" s="32">
        <f t="shared" si="173"/>
        <v>0</v>
      </c>
      <c r="C166" s="33">
        <f t="shared" si="171"/>
        <v>0</v>
      </c>
      <c r="D166" s="33">
        <v>0</v>
      </c>
      <c r="E166" s="33">
        <f t="shared" si="172"/>
        <v>0</v>
      </c>
      <c r="F166" s="42">
        <v>0</v>
      </c>
      <c r="G166" s="32">
        <v>0</v>
      </c>
      <c r="H166" s="33">
        <v>0</v>
      </c>
      <c r="I166" s="34"/>
      <c r="J166" s="33">
        <v>0</v>
      </c>
      <c r="K166" s="34"/>
      <c r="L166" s="33">
        <v>0</v>
      </c>
      <c r="M166" s="34"/>
      <c r="N166" s="33">
        <v>0</v>
      </c>
      <c r="O166" s="34"/>
      <c r="P166" s="33">
        <v>0</v>
      </c>
      <c r="Q166" s="34"/>
      <c r="R166" s="33">
        <v>0</v>
      </c>
      <c r="S166" s="34"/>
      <c r="T166" s="33">
        <v>0</v>
      </c>
      <c r="U166" s="34"/>
      <c r="V166" s="33">
        <v>0</v>
      </c>
      <c r="W166" s="34"/>
      <c r="X166" s="33">
        <v>0</v>
      </c>
      <c r="Y166" s="34"/>
      <c r="Z166" s="33">
        <v>0</v>
      </c>
      <c r="AA166" s="34"/>
      <c r="AB166" s="33">
        <v>0</v>
      </c>
      <c r="AC166" s="34"/>
      <c r="AD166" s="33">
        <v>0</v>
      </c>
      <c r="AE166" s="31"/>
      <c r="AF166" s="5"/>
    </row>
    <row r="167" spans="1:32" s="2" customFormat="1" ht="37.5" x14ac:dyDescent="0.25">
      <c r="A167" s="45" t="s">
        <v>67</v>
      </c>
      <c r="B167" s="35">
        <f t="shared" ref="B167:AE167" si="176">B168</f>
        <v>109</v>
      </c>
      <c r="C167" s="35">
        <f t="shared" si="176"/>
        <v>0</v>
      </c>
      <c r="D167" s="35">
        <f t="shared" si="176"/>
        <v>0</v>
      </c>
      <c r="E167" s="35">
        <f t="shared" si="176"/>
        <v>0</v>
      </c>
      <c r="F167" s="35">
        <f>E167/B167*100</f>
        <v>0</v>
      </c>
      <c r="G167" s="35" t="e">
        <f>E167/C167*100</f>
        <v>#DIV/0!</v>
      </c>
      <c r="H167" s="35">
        <f t="shared" si="176"/>
        <v>0</v>
      </c>
      <c r="I167" s="35">
        <f t="shared" si="176"/>
        <v>0</v>
      </c>
      <c r="J167" s="35">
        <f t="shared" si="176"/>
        <v>0</v>
      </c>
      <c r="K167" s="35">
        <f t="shared" si="176"/>
        <v>0</v>
      </c>
      <c r="L167" s="35">
        <f t="shared" si="176"/>
        <v>0</v>
      </c>
      <c r="M167" s="35">
        <f t="shared" si="176"/>
        <v>0</v>
      </c>
      <c r="N167" s="35">
        <f t="shared" si="176"/>
        <v>0</v>
      </c>
      <c r="O167" s="35">
        <f t="shared" si="176"/>
        <v>0</v>
      </c>
      <c r="P167" s="35">
        <f t="shared" si="176"/>
        <v>79.5</v>
      </c>
      <c r="Q167" s="35">
        <f t="shared" si="176"/>
        <v>0</v>
      </c>
      <c r="R167" s="35">
        <f t="shared" si="176"/>
        <v>9.6</v>
      </c>
      <c r="S167" s="35">
        <f t="shared" si="176"/>
        <v>0</v>
      </c>
      <c r="T167" s="35">
        <f t="shared" si="176"/>
        <v>19.899999999999999</v>
      </c>
      <c r="U167" s="35">
        <f t="shared" si="176"/>
        <v>0</v>
      </c>
      <c r="V167" s="35">
        <f t="shared" si="176"/>
        <v>0</v>
      </c>
      <c r="W167" s="35">
        <f t="shared" si="176"/>
        <v>0</v>
      </c>
      <c r="X167" s="35">
        <f t="shared" si="176"/>
        <v>0</v>
      </c>
      <c r="Y167" s="35">
        <f t="shared" si="176"/>
        <v>0</v>
      </c>
      <c r="Z167" s="35">
        <f t="shared" si="176"/>
        <v>0</v>
      </c>
      <c r="AA167" s="35">
        <f t="shared" si="176"/>
        <v>0</v>
      </c>
      <c r="AB167" s="35">
        <f t="shared" si="176"/>
        <v>0</v>
      </c>
      <c r="AC167" s="35">
        <f t="shared" si="176"/>
        <v>0</v>
      </c>
      <c r="AD167" s="35">
        <f t="shared" si="176"/>
        <v>0</v>
      </c>
      <c r="AE167" s="35">
        <f t="shared" si="176"/>
        <v>0</v>
      </c>
      <c r="AF167" s="35"/>
    </row>
    <row r="168" spans="1:32" s="2" customFormat="1" ht="18.75" x14ac:dyDescent="0.25">
      <c r="A168" s="6" t="s">
        <v>30</v>
      </c>
      <c r="B168" s="39">
        <f>B169+B170+B171+B172</f>
        <v>109</v>
      </c>
      <c r="C168" s="39">
        <f t="shared" ref="C168:E168" si="177">C169+C170+C171+C172</f>
        <v>0</v>
      </c>
      <c r="D168" s="39">
        <f t="shared" si="177"/>
        <v>0</v>
      </c>
      <c r="E168" s="39">
        <f t="shared" si="177"/>
        <v>0</v>
      </c>
      <c r="F168" s="41">
        <f>E168/B168*100</f>
        <v>0</v>
      </c>
      <c r="G168" s="39" t="e">
        <f>E168/C168*100</f>
        <v>#DIV/0!</v>
      </c>
      <c r="H168" s="39">
        <f>H169+H170+H171+H172</f>
        <v>0</v>
      </c>
      <c r="I168" s="39">
        <f t="shared" ref="I168:AD168" si="178">I169+I170+I171+I172</f>
        <v>0</v>
      </c>
      <c r="J168" s="39">
        <f t="shared" si="178"/>
        <v>0</v>
      </c>
      <c r="K168" s="39">
        <f t="shared" si="178"/>
        <v>0</v>
      </c>
      <c r="L168" s="39">
        <f t="shared" si="178"/>
        <v>0</v>
      </c>
      <c r="M168" s="39">
        <f t="shared" si="178"/>
        <v>0</v>
      </c>
      <c r="N168" s="39">
        <f t="shared" si="178"/>
        <v>0</v>
      </c>
      <c r="O168" s="39">
        <f t="shared" si="178"/>
        <v>0</v>
      </c>
      <c r="P168" s="39">
        <f t="shared" si="178"/>
        <v>79.5</v>
      </c>
      <c r="Q168" s="39">
        <f t="shared" si="178"/>
        <v>0</v>
      </c>
      <c r="R168" s="39">
        <f t="shared" si="178"/>
        <v>9.6</v>
      </c>
      <c r="S168" s="39">
        <f t="shared" si="178"/>
        <v>0</v>
      </c>
      <c r="T168" s="39">
        <f t="shared" si="178"/>
        <v>19.899999999999999</v>
      </c>
      <c r="U168" s="39">
        <f t="shared" si="178"/>
        <v>0</v>
      </c>
      <c r="V168" s="39">
        <f t="shared" si="178"/>
        <v>0</v>
      </c>
      <c r="W168" s="39">
        <f t="shared" si="178"/>
        <v>0</v>
      </c>
      <c r="X168" s="39">
        <f t="shared" si="178"/>
        <v>0</v>
      </c>
      <c r="Y168" s="39">
        <f t="shared" si="178"/>
        <v>0</v>
      </c>
      <c r="Z168" s="39">
        <f t="shared" si="178"/>
        <v>0</v>
      </c>
      <c r="AA168" s="39">
        <f t="shared" si="178"/>
        <v>0</v>
      </c>
      <c r="AB168" s="39">
        <f t="shared" si="178"/>
        <v>0</v>
      </c>
      <c r="AC168" s="39">
        <f t="shared" si="178"/>
        <v>0</v>
      </c>
      <c r="AD168" s="39">
        <f t="shared" si="178"/>
        <v>0</v>
      </c>
      <c r="AE168" s="31"/>
      <c r="AF168" s="5"/>
    </row>
    <row r="169" spans="1:32" s="2" customFormat="1" ht="18.75" x14ac:dyDescent="0.25">
      <c r="A169" s="7" t="s">
        <v>23</v>
      </c>
      <c r="B169" s="32">
        <f>H169+J169+L169+N169+P169+R169+T169+V169+X169+Z169+AB169+AD169</f>
        <v>0</v>
      </c>
      <c r="C169" s="33">
        <f>H169</f>
        <v>0</v>
      </c>
      <c r="D169" s="33">
        <v>0</v>
      </c>
      <c r="E169" s="33">
        <f>I169+K169+M169+O169+Q169+S169+U169+W169+Y169+AA169+AC169+AE169</f>
        <v>0</v>
      </c>
      <c r="F169" s="42">
        <v>0</v>
      </c>
      <c r="G169" s="32">
        <v>0</v>
      </c>
      <c r="H169" s="33">
        <v>0</v>
      </c>
      <c r="I169" s="34"/>
      <c r="J169" s="33">
        <v>0</v>
      </c>
      <c r="K169" s="34"/>
      <c r="L169" s="33">
        <v>0</v>
      </c>
      <c r="M169" s="34"/>
      <c r="N169" s="33">
        <v>0</v>
      </c>
      <c r="O169" s="34"/>
      <c r="P169" s="33">
        <v>0</v>
      </c>
      <c r="Q169" s="34"/>
      <c r="R169" s="33">
        <v>0</v>
      </c>
      <c r="S169" s="34"/>
      <c r="T169" s="33">
        <v>0</v>
      </c>
      <c r="U169" s="34"/>
      <c r="V169" s="33">
        <v>0</v>
      </c>
      <c r="W169" s="34"/>
      <c r="X169" s="33">
        <v>0</v>
      </c>
      <c r="Y169" s="34"/>
      <c r="Z169" s="33">
        <v>0</v>
      </c>
      <c r="AA169" s="34"/>
      <c r="AB169" s="33">
        <v>0</v>
      </c>
      <c r="AC169" s="34"/>
      <c r="AD169" s="33">
        <v>0</v>
      </c>
      <c r="AE169" s="31"/>
      <c r="AF169" s="5"/>
    </row>
    <row r="170" spans="1:32" s="2" customFormat="1" ht="18.75" x14ac:dyDescent="0.25">
      <c r="A170" s="7" t="s">
        <v>22</v>
      </c>
      <c r="B170" s="32">
        <f>H170+J170+L170+N170+P170+R170+T170+V170+X170+Z170+AB170+AD170</f>
        <v>0</v>
      </c>
      <c r="C170" s="33">
        <f t="shared" ref="C170:C172" si="179">H170</f>
        <v>0</v>
      </c>
      <c r="D170" s="33">
        <v>0</v>
      </c>
      <c r="E170" s="33">
        <f t="shared" ref="E170:E172" si="180">I170+K170+M170+O170+Q170+S170+U170+W170+Y170+AA170+AC170+AE170</f>
        <v>0</v>
      </c>
      <c r="F170" s="42">
        <v>0</v>
      </c>
      <c r="G170" s="32">
        <v>0</v>
      </c>
      <c r="H170" s="33">
        <v>0</v>
      </c>
      <c r="I170" s="34"/>
      <c r="J170" s="33">
        <v>0</v>
      </c>
      <c r="K170" s="34"/>
      <c r="L170" s="33">
        <v>0</v>
      </c>
      <c r="M170" s="34"/>
      <c r="N170" s="33">
        <v>0</v>
      </c>
      <c r="O170" s="34"/>
      <c r="P170" s="33">
        <v>0</v>
      </c>
      <c r="Q170" s="34"/>
      <c r="R170" s="33">
        <v>0</v>
      </c>
      <c r="S170" s="34"/>
      <c r="T170" s="33">
        <v>0</v>
      </c>
      <c r="U170" s="34"/>
      <c r="V170" s="33">
        <v>0</v>
      </c>
      <c r="W170" s="34"/>
      <c r="X170" s="33">
        <v>0</v>
      </c>
      <c r="Y170" s="34"/>
      <c r="Z170" s="33">
        <v>0</v>
      </c>
      <c r="AA170" s="34"/>
      <c r="AB170" s="33">
        <v>0</v>
      </c>
      <c r="AC170" s="34"/>
      <c r="AD170" s="33">
        <v>0</v>
      </c>
      <c r="AE170" s="31"/>
      <c r="AF170" s="5"/>
    </row>
    <row r="171" spans="1:32" s="2" customFormat="1" ht="18.75" x14ac:dyDescent="0.25">
      <c r="A171" s="7" t="s">
        <v>21</v>
      </c>
      <c r="B171" s="32">
        <f t="shared" ref="B171:B172" si="181">H171+J171+L171+N171+P171+R171+T171+V171+X171+Z171+AB171+AD171</f>
        <v>109</v>
      </c>
      <c r="C171" s="33">
        <f t="shared" si="179"/>
        <v>0</v>
      </c>
      <c r="D171" s="33"/>
      <c r="E171" s="33">
        <f t="shared" si="180"/>
        <v>0</v>
      </c>
      <c r="F171" s="42">
        <f t="shared" ref="F171" si="182">E171/B171*100</f>
        <v>0</v>
      </c>
      <c r="G171" s="32" t="e">
        <f t="shared" ref="G171" si="183">E171/C171*100</f>
        <v>#DIV/0!</v>
      </c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79.5</v>
      </c>
      <c r="Q171" s="33"/>
      <c r="R171" s="33">
        <v>9.6</v>
      </c>
      <c r="S171" s="33"/>
      <c r="T171" s="33">
        <v>19.899999999999999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  <c r="AE171" s="31"/>
      <c r="AF171" s="5"/>
    </row>
    <row r="172" spans="1:32" s="2" customFormat="1" ht="18.75" x14ac:dyDescent="0.25">
      <c r="A172" s="7" t="s">
        <v>24</v>
      </c>
      <c r="B172" s="32">
        <f t="shared" si="181"/>
        <v>0</v>
      </c>
      <c r="C172" s="33">
        <f t="shared" si="179"/>
        <v>0</v>
      </c>
      <c r="D172" s="33">
        <v>0</v>
      </c>
      <c r="E172" s="33">
        <f t="shared" si="180"/>
        <v>0</v>
      </c>
      <c r="F172" s="42">
        <v>0</v>
      </c>
      <c r="G172" s="32">
        <v>0</v>
      </c>
      <c r="H172" s="33">
        <v>0</v>
      </c>
      <c r="I172" s="34"/>
      <c r="J172" s="33">
        <v>0</v>
      </c>
      <c r="K172" s="34"/>
      <c r="L172" s="33">
        <v>0</v>
      </c>
      <c r="M172" s="34"/>
      <c r="N172" s="33">
        <v>0</v>
      </c>
      <c r="O172" s="34"/>
      <c r="P172" s="33">
        <v>0</v>
      </c>
      <c r="Q172" s="34"/>
      <c r="R172" s="33">
        <v>0</v>
      </c>
      <c r="S172" s="34"/>
      <c r="T172" s="33">
        <v>0</v>
      </c>
      <c r="U172" s="34"/>
      <c r="V172" s="33">
        <v>0</v>
      </c>
      <c r="W172" s="34"/>
      <c r="X172" s="33">
        <v>0</v>
      </c>
      <c r="Y172" s="34"/>
      <c r="Z172" s="33">
        <v>0</v>
      </c>
      <c r="AA172" s="34"/>
      <c r="AB172" s="33">
        <v>0</v>
      </c>
      <c r="AC172" s="34"/>
      <c r="AD172" s="33">
        <v>0</v>
      </c>
      <c r="AE172" s="31"/>
      <c r="AF172" s="5"/>
    </row>
    <row r="173" spans="1:32" s="2" customFormat="1" ht="37.5" x14ac:dyDescent="0.25">
      <c r="A173" s="45" t="s">
        <v>68</v>
      </c>
      <c r="B173" s="35">
        <f t="shared" ref="B173:AE173" si="184">B174</f>
        <v>160</v>
      </c>
      <c r="C173" s="35">
        <f t="shared" si="184"/>
        <v>0</v>
      </c>
      <c r="D173" s="35">
        <f t="shared" si="184"/>
        <v>0</v>
      </c>
      <c r="E173" s="35">
        <f t="shared" si="184"/>
        <v>0</v>
      </c>
      <c r="F173" s="35">
        <f>E173/B173*100</f>
        <v>0</v>
      </c>
      <c r="G173" s="35" t="e">
        <f>E173/C173*100</f>
        <v>#DIV/0!</v>
      </c>
      <c r="H173" s="35">
        <f t="shared" si="184"/>
        <v>0</v>
      </c>
      <c r="I173" s="35">
        <f t="shared" si="184"/>
        <v>0</v>
      </c>
      <c r="J173" s="35">
        <f t="shared" si="184"/>
        <v>0</v>
      </c>
      <c r="K173" s="35">
        <f t="shared" si="184"/>
        <v>0</v>
      </c>
      <c r="L173" s="35">
        <f t="shared" si="184"/>
        <v>160</v>
      </c>
      <c r="M173" s="35">
        <f t="shared" si="184"/>
        <v>0</v>
      </c>
      <c r="N173" s="35">
        <f t="shared" si="184"/>
        <v>0</v>
      </c>
      <c r="O173" s="35">
        <f t="shared" si="184"/>
        <v>0</v>
      </c>
      <c r="P173" s="35">
        <f t="shared" si="184"/>
        <v>0</v>
      </c>
      <c r="Q173" s="35">
        <f t="shared" si="184"/>
        <v>0</v>
      </c>
      <c r="R173" s="35">
        <f t="shared" si="184"/>
        <v>0</v>
      </c>
      <c r="S173" s="35">
        <f t="shared" si="184"/>
        <v>0</v>
      </c>
      <c r="T173" s="35">
        <f t="shared" si="184"/>
        <v>0</v>
      </c>
      <c r="U173" s="35">
        <f t="shared" si="184"/>
        <v>0</v>
      </c>
      <c r="V173" s="35">
        <f t="shared" si="184"/>
        <v>0</v>
      </c>
      <c r="W173" s="35">
        <f t="shared" si="184"/>
        <v>0</v>
      </c>
      <c r="X173" s="35">
        <f t="shared" si="184"/>
        <v>0</v>
      </c>
      <c r="Y173" s="35">
        <f t="shared" si="184"/>
        <v>0</v>
      </c>
      <c r="Z173" s="35">
        <f t="shared" si="184"/>
        <v>0</v>
      </c>
      <c r="AA173" s="35">
        <f t="shared" si="184"/>
        <v>0</v>
      </c>
      <c r="AB173" s="35">
        <f t="shared" si="184"/>
        <v>0</v>
      </c>
      <c r="AC173" s="35">
        <f t="shared" si="184"/>
        <v>0</v>
      </c>
      <c r="AD173" s="35">
        <f t="shared" si="184"/>
        <v>0</v>
      </c>
      <c r="AE173" s="35">
        <f t="shared" si="184"/>
        <v>0</v>
      </c>
      <c r="AF173" s="35"/>
    </row>
    <row r="174" spans="1:32" s="2" customFormat="1" ht="18.75" x14ac:dyDescent="0.25">
      <c r="A174" s="6" t="s">
        <v>30</v>
      </c>
      <c r="B174" s="39">
        <f>B175+B176+B177+B178</f>
        <v>160</v>
      </c>
      <c r="C174" s="39">
        <f t="shared" ref="C174:E174" si="185">C175+C176+C177+C178</f>
        <v>0</v>
      </c>
      <c r="D174" s="39">
        <f t="shared" si="185"/>
        <v>0</v>
      </c>
      <c r="E174" s="39">
        <f t="shared" si="185"/>
        <v>0</v>
      </c>
      <c r="F174" s="41">
        <f>E174/B174*100</f>
        <v>0</v>
      </c>
      <c r="G174" s="39" t="e">
        <f>E174/C174*100</f>
        <v>#DIV/0!</v>
      </c>
      <c r="H174" s="39">
        <f>H175+H176+H177+H178</f>
        <v>0</v>
      </c>
      <c r="I174" s="39">
        <f t="shared" ref="I174:AD174" si="186">I175+I176+I177+I178</f>
        <v>0</v>
      </c>
      <c r="J174" s="39">
        <f t="shared" si="186"/>
        <v>0</v>
      </c>
      <c r="K174" s="39">
        <f t="shared" si="186"/>
        <v>0</v>
      </c>
      <c r="L174" s="39">
        <f t="shared" si="186"/>
        <v>160</v>
      </c>
      <c r="M174" s="39">
        <f t="shared" si="186"/>
        <v>0</v>
      </c>
      <c r="N174" s="39">
        <f t="shared" si="186"/>
        <v>0</v>
      </c>
      <c r="O174" s="39">
        <f t="shared" si="186"/>
        <v>0</v>
      </c>
      <c r="P174" s="39">
        <f t="shared" si="186"/>
        <v>0</v>
      </c>
      <c r="Q174" s="39">
        <f t="shared" si="186"/>
        <v>0</v>
      </c>
      <c r="R174" s="39">
        <f t="shared" si="186"/>
        <v>0</v>
      </c>
      <c r="S174" s="39">
        <f t="shared" si="186"/>
        <v>0</v>
      </c>
      <c r="T174" s="39">
        <f t="shared" si="186"/>
        <v>0</v>
      </c>
      <c r="U174" s="39">
        <f t="shared" si="186"/>
        <v>0</v>
      </c>
      <c r="V174" s="39">
        <f t="shared" si="186"/>
        <v>0</v>
      </c>
      <c r="W174" s="39">
        <f t="shared" si="186"/>
        <v>0</v>
      </c>
      <c r="X174" s="39">
        <f t="shared" si="186"/>
        <v>0</v>
      </c>
      <c r="Y174" s="39">
        <f t="shared" si="186"/>
        <v>0</v>
      </c>
      <c r="Z174" s="39">
        <f t="shared" si="186"/>
        <v>0</v>
      </c>
      <c r="AA174" s="39">
        <f t="shared" si="186"/>
        <v>0</v>
      </c>
      <c r="AB174" s="39">
        <f t="shared" si="186"/>
        <v>0</v>
      </c>
      <c r="AC174" s="39">
        <f t="shared" si="186"/>
        <v>0</v>
      </c>
      <c r="AD174" s="39">
        <f t="shared" si="186"/>
        <v>0</v>
      </c>
      <c r="AE174" s="31"/>
      <c r="AF174" s="5"/>
    </row>
    <row r="175" spans="1:32" s="2" customFormat="1" ht="18.75" x14ac:dyDescent="0.25">
      <c r="A175" s="7" t="s">
        <v>23</v>
      </c>
      <c r="B175" s="32">
        <f>H175+J175+L175+N175+P175+R175+T175+V175+X175+Z175+AB175+AD175</f>
        <v>0</v>
      </c>
      <c r="C175" s="33">
        <f>H175</f>
        <v>0</v>
      </c>
      <c r="D175" s="33">
        <v>0</v>
      </c>
      <c r="E175" s="33">
        <f>I175+K175+M175+O175+Q175+S175+U175+W175+Y175+AA175+AC175+AE175</f>
        <v>0</v>
      </c>
      <c r="F175" s="42">
        <v>0</v>
      </c>
      <c r="G175" s="32">
        <v>0</v>
      </c>
      <c r="H175" s="33">
        <v>0</v>
      </c>
      <c r="I175" s="34"/>
      <c r="J175" s="33">
        <v>0</v>
      </c>
      <c r="K175" s="34"/>
      <c r="L175" s="33">
        <v>0</v>
      </c>
      <c r="M175" s="34"/>
      <c r="N175" s="33">
        <v>0</v>
      </c>
      <c r="O175" s="34"/>
      <c r="P175" s="33">
        <v>0</v>
      </c>
      <c r="Q175" s="34"/>
      <c r="R175" s="33">
        <v>0</v>
      </c>
      <c r="S175" s="34"/>
      <c r="T175" s="33">
        <v>0</v>
      </c>
      <c r="U175" s="34"/>
      <c r="V175" s="33">
        <v>0</v>
      </c>
      <c r="W175" s="34"/>
      <c r="X175" s="33">
        <v>0</v>
      </c>
      <c r="Y175" s="34"/>
      <c r="Z175" s="33">
        <v>0</v>
      </c>
      <c r="AA175" s="34"/>
      <c r="AB175" s="33">
        <v>0</v>
      </c>
      <c r="AC175" s="34"/>
      <c r="AD175" s="33">
        <v>0</v>
      </c>
      <c r="AE175" s="31"/>
      <c r="AF175" s="5"/>
    </row>
    <row r="176" spans="1:32" s="2" customFormat="1" ht="18.75" x14ac:dyDescent="0.25">
      <c r="A176" s="7" t="s">
        <v>22</v>
      </c>
      <c r="B176" s="32">
        <f>H176+J176+L176+N176+P176+R176+T176+V176+X176+Z176+AB176+AD176</f>
        <v>0</v>
      </c>
      <c r="C176" s="33">
        <f t="shared" ref="C176:C178" si="187">H176</f>
        <v>0</v>
      </c>
      <c r="D176" s="33">
        <v>0</v>
      </c>
      <c r="E176" s="33">
        <f t="shared" ref="E176:E178" si="188">I176+K176+M176+O176+Q176+S176+U176+W176+Y176+AA176+AC176+AE176</f>
        <v>0</v>
      </c>
      <c r="F176" s="42">
        <v>0</v>
      </c>
      <c r="G176" s="32">
        <v>0</v>
      </c>
      <c r="H176" s="33">
        <v>0</v>
      </c>
      <c r="I176" s="34"/>
      <c r="J176" s="33">
        <v>0</v>
      </c>
      <c r="K176" s="34"/>
      <c r="L176" s="33">
        <v>0</v>
      </c>
      <c r="M176" s="34"/>
      <c r="N176" s="33">
        <v>0</v>
      </c>
      <c r="O176" s="34"/>
      <c r="P176" s="33">
        <v>0</v>
      </c>
      <c r="Q176" s="34"/>
      <c r="R176" s="33">
        <v>0</v>
      </c>
      <c r="S176" s="34"/>
      <c r="T176" s="33">
        <v>0</v>
      </c>
      <c r="U176" s="34"/>
      <c r="V176" s="33">
        <v>0</v>
      </c>
      <c r="W176" s="34"/>
      <c r="X176" s="33">
        <v>0</v>
      </c>
      <c r="Y176" s="34"/>
      <c r="Z176" s="33">
        <v>0</v>
      </c>
      <c r="AA176" s="34"/>
      <c r="AB176" s="33">
        <v>0</v>
      </c>
      <c r="AC176" s="34"/>
      <c r="AD176" s="33">
        <v>0</v>
      </c>
      <c r="AE176" s="31"/>
      <c r="AF176" s="5"/>
    </row>
    <row r="177" spans="1:32" s="2" customFormat="1" ht="18.75" x14ac:dyDescent="0.25">
      <c r="A177" s="7" t="s">
        <v>21</v>
      </c>
      <c r="B177" s="32">
        <f t="shared" ref="B177:B178" si="189">H177+J177+L177+N177+P177+R177+T177+V177+X177+Z177+AB177+AD177</f>
        <v>160</v>
      </c>
      <c r="C177" s="33">
        <f t="shared" si="187"/>
        <v>0</v>
      </c>
      <c r="D177" s="33"/>
      <c r="E177" s="33">
        <f t="shared" si="188"/>
        <v>0</v>
      </c>
      <c r="F177" s="42">
        <f t="shared" ref="F177" si="190">E177/B177*100</f>
        <v>0</v>
      </c>
      <c r="G177" s="32" t="e">
        <f t="shared" ref="G177" si="191">E177/C177*100</f>
        <v>#DIV/0!</v>
      </c>
      <c r="H177" s="33">
        <v>0</v>
      </c>
      <c r="I177" s="33"/>
      <c r="J177" s="33">
        <v>0</v>
      </c>
      <c r="K177" s="33"/>
      <c r="L177" s="33">
        <v>160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  <c r="AE177" s="31"/>
      <c r="AF177" s="5"/>
    </row>
    <row r="178" spans="1:32" s="2" customFormat="1" ht="18.75" x14ac:dyDescent="0.25">
      <c r="A178" s="7" t="s">
        <v>24</v>
      </c>
      <c r="B178" s="32">
        <f t="shared" si="189"/>
        <v>0</v>
      </c>
      <c r="C178" s="33">
        <f t="shared" si="187"/>
        <v>0</v>
      </c>
      <c r="D178" s="33">
        <v>0</v>
      </c>
      <c r="E178" s="33">
        <f t="shared" si="188"/>
        <v>0</v>
      </c>
      <c r="F178" s="42">
        <v>0</v>
      </c>
      <c r="G178" s="32">
        <v>0</v>
      </c>
      <c r="H178" s="33">
        <v>0</v>
      </c>
      <c r="I178" s="34"/>
      <c r="J178" s="33">
        <v>0</v>
      </c>
      <c r="K178" s="34"/>
      <c r="L178" s="33">
        <v>0</v>
      </c>
      <c r="M178" s="34"/>
      <c r="N178" s="33">
        <v>0</v>
      </c>
      <c r="O178" s="34"/>
      <c r="P178" s="33">
        <v>0</v>
      </c>
      <c r="Q178" s="34"/>
      <c r="R178" s="33">
        <v>0</v>
      </c>
      <c r="S178" s="34"/>
      <c r="T178" s="33">
        <v>0</v>
      </c>
      <c r="U178" s="34"/>
      <c r="V178" s="33">
        <v>0</v>
      </c>
      <c r="W178" s="34"/>
      <c r="X178" s="33">
        <v>0</v>
      </c>
      <c r="Y178" s="34"/>
      <c r="Z178" s="33">
        <v>0</v>
      </c>
      <c r="AA178" s="34"/>
      <c r="AB178" s="33">
        <v>0</v>
      </c>
      <c r="AC178" s="34"/>
      <c r="AD178" s="33">
        <v>0</v>
      </c>
      <c r="AE178" s="31"/>
      <c r="AF178" s="5"/>
    </row>
    <row r="179" spans="1:32" s="2" customFormat="1" ht="93.75" x14ac:dyDescent="0.25">
      <c r="A179" s="46" t="s">
        <v>69</v>
      </c>
      <c r="B179" s="29">
        <f>B180</f>
        <v>7569.5040000000008</v>
      </c>
      <c r="C179" s="29">
        <f t="shared" ref="C179:AE179" si="192">C180</f>
        <v>1264.239</v>
      </c>
      <c r="D179" s="29">
        <f t="shared" si="192"/>
        <v>0</v>
      </c>
      <c r="E179" s="29">
        <f t="shared" si="192"/>
        <v>0</v>
      </c>
      <c r="F179" s="29" t="e">
        <f t="shared" si="192"/>
        <v>#DIV/0!</v>
      </c>
      <c r="G179" s="29">
        <f t="shared" si="192"/>
        <v>0</v>
      </c>
      <c r="H179" s="29">
        <f t="shared" si="192"/>
        <v>1264.239</v>
      </c>
      <c r="I179" s="29">
        <f t="shared" si="192"/>
        <v>0</v>
      </c>
      <c r="J179" s="29">
        <f t="shared" si="192"/>
        <v>605.58600000000001</v>
      </c>
      <c r="K179" s="29">
        <f t="shared" si="192"/>
        <v>0</v>
      </c>
      <c r="L179" s="29">
        <f t="shared" si="192"/>
        <v>282.26400000000001</v>
      </c>
      <c r="M179" s="29">
        <f t="shared" si="192"/>
        <v>0</v>
      </c>
      <c r="N179" s="29">
        <f t="shared" si="192"/>
        <v>581.37599999999998</v>
      </c>
      <c r="O179" s="29">
        <f t="shared" si="192"/>
        <v>0</v>
      </c>
      <c r="P179" s="29">
        <f t="shared" si="192"/>
        <v>460.67099999999999</v>
      </c>
      <c r="Q179" s="29">
        <f t="shared" si="192"/>
        <v>0</v>
      </c>
      <c r="R179" s="29">
        <f t="shared" si="192"/>
        <v>575.45399999999995</v>
      </c>
      <c r="S179" s="29">
        <f t="shared" si="192"/>
        <v>0</v>
      </c>
      <c r="T179" s="29">
        <f t="shared" si="192"/>
        <v>917.12300000000005</v>
      </c>
      <c r="U179" s="29">
        <f t="shared" si="192"/>
        <v>0</v>
      </c>
      <c r="V179" s="29">
        <f t="shared" si="192"/>
        <v>592.06200000000001</v>
      </c>
      <c r="W179" s="29">
        <f t="shared" si="192"/>
        <v>0</v>
      </c>
      <c r="X179" s="29">
        <f t="shared" si="192"/>
        <v>568.84699999999998</v>
      </c>
      <c r="Y179" s="29">
        <f t="shared" si="192"/>
        <v>0</v>
      </c>
      <c r="Z179" s="29">
        <f t="shared" si="192"/>
        <v>545.21399999999994</v>
      </c>
      <c r="AA179" s="29">
        <f t="shared" si="192"/>
        <v>0</v>
      </c>
      <c r="AB179" s="29">
        <f t="shared" si="192"/>
        <v>314.18400000000003</v>
      </c>
      <c r="AC179" s="29">
        <f t="shared" si="192"/>
        <v>0</v>
      </c>
      <c r="AD179" s="29">
        <f t="shared" si="192"/>
        <v>862.48399999999992</v>
      </c>
      <c r="AE179" s="29">
        <f t="shared" si="192"/>
        <v>0</v>
      </c>
      <c r="AF179" s="29"/>
    </row>
    <row r="180" spans="1:32" s="2" customFormat="1" ht="37.5" x14ac:dyDescent="0.25">
      <c r="A180" s="48" t="s">
        <v>70</v>
      </c>
      <c r="B180" s="36">
        <f>B182+B188</f>
        <v>7569.5040000000008</v>
      </c>
      <c r="C180" s="36">
        <f t="shared" ref="C180:AE180" si="193">C182+C188</f>
        <v>1264.239</v>
      </c>
      <c r="D180" s="36">
        <f t="shared" si="193"/>
        <v>0</v>
      </c>
      <c r="E180" s="36">
        <f t="shared" si="193"/>
        <v>0</v>
      </c>
      <c r="F180" s="36" t="e">
        <f t="shared" si="193"/>
        <v>#DIV/0!</v>
      </c>
      <c r="G180" s="36">
        <f t="shared" si="193"/>
        <v>0</v>
      </c>
      <c r="H180" s="36">
        <f t="shared" si="193"/>
        <v>1264.239</v>
      </c>
      <c r="I180" s="36">
        <f t="shared" si="193"/>
        <v>0</v>
      </c>
      <c r="J180" s="36">
        <f t="shared" si="193"/>
        <v>605.58600000000001</v>
      </c>
      <c r="K180" s="36">
        <f t="shared" si="193"/>
        <v>0</v>
      </c>
      <c r="L180" s="36">
        <f t="shared" si="193"/>
        <v>282.26400000000001</v>
      </c>
      <c r="M180" s="36">
        <f t="shared" si="193"/>
        <v>0</v>
      </c>
      <c r="N180" s="36">
        <f t="shared" si="193"/>
        <v>581.37599999999998</v>
      </c>
      <c r="O180" s="36">
        <f t="shared" si="193"/>
        <v>0</v>
      </c>
      <c r="P180" s="36">
        <f t="shared" si="193"/>
        <v>460.67099999999999</v>
      </c>
      <c r="Q180" s="36">
        <f t="shared" si="193"/>
        <v>0</v>
      </c>
      <c r="R180" s="36">
        <f t="shared" si="193"/>
        <v>575.45399999999995</v>
      </c>
      <c r="S180" s="36">
        <f t="shared" si="193"/>
        <v>0</v>
      </c>
      <c r="T180" s="36">
        <f t="shared" si="193"/>
        <v>917.12300000000005</v>
      </c>
      <c r="U180" s="36">
        <f t="shared" si="193"/>
        <v>0</v>
      </c>
      <c r="V180" s="36">
        <f t="shared" si="193"/>
        <v>592.06200000000001</v>
      </c>
      <c r="W180" s="36">
        <f t="shared" si="193"/>
        <v>0</v>
      </c>
      <c r="X180" s="36">
        <f t="shared" si="193"/>
        <v>568.84699999999998</v>
      </c>
      <c r="Y180" s="36">
        <f t="shared" si="193"/>
        <v>0</v>
      </c>
      <c r="Z180" s="36">
        <f t="shared" si="193"/>
        <v>545.21399999999994</v>
      </c>
      <c r="AA180" s="36">
        <f t="shared" si="193"/>
        <v>0</v>
      </c>
      <c r="AB180" s="36">
        <f t="shared" si="193"/>
        <v>314.18400000000003</v>
      </c>
      <c r="AC180" s="36">
        <f t="shared" si="193"/>
        <v>0</v>
      </c>
      <c r="AD180" s="36">
        <f t="shared" si="193"/>
        <v>862.48399999999992</v>
      </c>
      <c r="AE180" s="36">
        <f t="shared" si="193"/>
        <v>0</v>
      </c>
      <c r="AF180" s="36"/>
    </row>
    <row r="181" spans="1:32" s="2" customFormat="1" ht="18.75" x14ac:dyDescent="0.25">
      <c r="A181" s="7" t="s">
        <v>20</v>
      </c>
      <c r="B181" s="32"/>
      <c r="C181" s="33"/>
      <c r="D181" s="3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1"/>
      <c r="AF181" s="5"/>
    </row>
    <row r="182" spans="1:32" s="2" customFormat="1" ht="56.25" x14ac:dyDescent="0.25">
      <c r="A182" s="45" t="s">
        <v>71</v>
      </c>
      <c r="B182" s="35">
        <f t="shared" ref="B182:AE182" si="194">B183</f>
        <v>7569.5040000000008</v>
      </c>
      <c r="C182" s="35">
        <f t="shared" si="194"/>
        <v>1264.239</v>
      </c>
      <c r="D182" s="35">
        <f t="shared" si="194"/>
        <v>0</v>
      </c>
      <c r="E182" s="35">
        <f t="shared" si="194"/>
        <v>0</v>
      </c>
      <c r="F182" s="35">
        <f>E182/B182*100</f>
        <v>0</v>
      </c>
      <c r="G182" s="35">
        <v>0</v>
      </c>
      <c r="H182" s="35">
        <f t="shared" si="194"/>
        <v>1264.239</v>
      </c>
      <c r="I182" s="35">
        <f t="shared" si="194"/>
        <v>0</v>
      </c>
      <c r="J182" s="35">
        <f t="shared" si="194"/>
        <v>605.58600000000001</v>
      </c>
      <c r="K182" s="35">
        <f t="shared" si="194"/>
        <v>0</v>
      </c>
      <c r="L182" s="35">
        <f t="shared" si="194"/>
        <v>282.26400000000001</v>
      </c>
      <c r="M182" s="35">
        <f t="shared" si="194"/>
        <v>0</v>
      </c>
      <c r="N182" s="35">
        <f t="shared" si="194"/>
        <v>581.37599999999998</v>
      </c>
      <c r="O182" s="35">
        <f t="shared" si="194"/>
        <v>0</v>
      </c>
      <c r="P182" s="35">
        <f t="shared" si="194"/>
        <v>460.67099999999999</v>
      </c>
      <c r="Q182" s="35">
        <f t="shared" si="194"/>
        <v>0</v>
      </c>
      <c r="R182" s="35">
        <f t="shared" si="194"/>
        <v>575.45399999999995</v>
      </c>
      <c r="S182" s="35">
        <f t="shared" si="194"/>
        <v>0</v>
      </c>
      <c r="T182" s="35">
        <f t="shared" si="194"/>
        <v>917.12300000000005</v>
      </c>
      <c r="U182" s="35">
        <f t="shared" si="194"/>
        <v>0</v>
      </c>
      <c r="V182" s="35">
        <f t="shared" si="194"/>
        <v>592.06200000000001</v>
      </c>
      <c r="W182" s="35">
        <f t="shared" si="194"/>
        <v>0</v>
      </c>
      <c r="X182" s="35">
        <f t="shared" si="194"/>
        <v>568.84699999999998</v>
      </c>
      <c r="Y182" s="35">
        <f t="shared" si="194"/>
        <v>0</v>
      </c>
      <c r="Z182" s="35">
        <f t="shared" si="194"/>
        <v>545.21399999999994</v>
      </c>
      <c r="AA182" s="35">
        <f t="shared" si="194"/>
        <v>0</v>
      </c>
      <c r="AB182" s="35">
        <f t="shared" si="194"/>
        <v>314.18400000000003</v>
      </c>
      <c r="AC182" s="35">
        <f t="shared" si="194"/>
        <v>0</v>
      </c>
      <c r="AD182" s="35">
        <f t="shared" si="194"/>
        <v>862.48399999999992</v>
      </c>
      <c r="AE182" s="35">
        <f t="shared" si="194"/>
        <v>0</v>
      </c>
      <c r="AF182" s="35"/>
    </row>
    <row r="183" spans="1:32" s="2" customFormat="1" ht="18.75" x14ac:dyDescent="0.25">
      <c r="A183" s="6" t="s">
        <v>30</v>
      </c>
      <c r="B183" s="39">
        <f>B184+B185+B186+B187</f>
        <v>7569.5040000000008</v>
      </c>
      <c r="C183" s="39">
        <f t="shared" ref="C183:E183" si="195">C184+C185+C186+C187</f>
        <v>1264.239</v>
      </c>
      <c r="D183" s="39">
        <f t="shared" si="195"/>
        <v>0</v>
      </c>
      <c r="E183" s="39">
        <f t="shared" si="195"/>
        <v>0</v>
      </c>
      <c r="F183" s="40">
        <f>E183/B183*100</f>
        <v>0</v>
      </c>
      <c r="G183" s="39">
        <v>0</v>
      </c>
      <c r="H183" s="39">
        <f>H184+H185+H186+H187</f>
        <v>1264.239</v>
      </c>
      <c r="I183" s="39">
        <f t="shared" ref="I183:AD183" si="196">I184+I185+I186+I187</f>
        <v>0</v>
      </c>
      <c r="J183" s="39">
        <f t="shared" si="196"/>
        <v>605.58600000000001</v>
      </c>
      <c r="K183" s="39">
        <f t="shared" si="196"/>
        <v>0</v>
      </c>
      <c r="L183" s="39">
        <f t="shared" si="196"/>
        <v>282.26400000000001</v>
      </c>
      <c r="M183" s="39">
        <f t="shared" si="196"/>
        <v>0</v>
      </c>
      <c r="N183" s="39">
        <f t="shared" si="196"/>
        <v>581.37599999999998</v>
      </c>
      <c r="O183" s="39">
        <f t="shared" si="196"/>
        <v>0</v>
      </c>
      <c r="P183" s="39">
        <f t="shared" si="196"/>
        <v>460.67099999999999</v>
      </c>
      <c r="Q183" s="39">
        <f t="shared" si="196"/>
        <v>0</v>
      </c>
      <c r="R183" s="39">
        <f t="shared" si="196"/>
        <v>575.45399999999995</v>
      </c>
      <c r="S183" s="39">
        <f t="shared" si="196"/>
        <v>0</v>
      </c>
      <c r="T183" s="39">
        <f t="shared" si="196"/>
        <v>917.12300000000005</v>
      </c>
      <c r="U183" s="39">
        <f t="shared" si="196"/>
        <v>0</v>
      </c>
      <c r="V183" s="39">
        <f t="shared" si="196"/>
        <v>592.06200000000001</v>
      </c>
      <c r="W183" s="39">
        <f t="shared" si="196"/>
        <v>0</v>
      </c>
      <c r="X183" s="39">
        <f t="shared" si="196"/>
        <v>568.84699999999998</v>
      </c>
      <c r="Y183" s="39">
        <f t="shared" si="196"/>
        <v>0</v>
      </c>
      <c r="Z183" s="39">
        <f t="shared" si="196"/>
        <v>545.21399999999994</v>
      </c>
      <c r="AA183" s="39">
        <f t="shared" si="196"/>
        <v>0</v>
      </c>
      <c r="AB183" s="39">
        <f t="shared" si="196"/>
        <v>314.18400000000003</v>
      </c>
      <c r="AC183" s="39">
        <f t="shared" si="196"/>
        <v>0</v>
      </c>
      <c r="AD183" s="39">
        <f t="shared" si="196"/>
        <v>862.48399999999992</v>
      </c>
      <c r="AE183" s="31"/>
      <c r="AF183" s="5"/>
    </row>
    <row r="184" spans="1:32" s="2" customFormat="1" ht="18.75" x14ac:dyDescent="0.25">
      <c r="A184" s="7" t="s">
        <v>23</v>
      </c>
      <c r="B184" s="32">
        <f>H184+J184+L184+N184+P184+R184+T184+V184+X184+Z184+AB184+AD184</f>
        <v>4740.6040000000003</v>
      </c>
      <c r="C184" s="33">
        <f>H184</f>
        <v>1028.239</v>
      </c>
      <c r="D184" s="33">
        <v>0</v>
      </c>
      <c r="E184" s="33">
        <f>I184+K184+M184+O184+Q184+S184+U184+W184+Y184+AA184+AC184+AE184</f>
        <v>0</v>
      </c>
      <c r="F184" s="43">
        <v>0</v>
      </c>
      <c r="G184" s="32">
        <v>0</v>
      </c>
      <c r="H184" s="33">
        <v>1028.239</v>
      </c>
      <c r="I184" s="34"/>
      <c r="J184" s="33">
        <v>369.58600000000001</v>
      </c>
      <c r="K184" s="34"/>
      <c r="L184" s="33">
        <v>60.003999999999998</v>
      </c>
      <c r="M184" s="34"/>
      <c r="N184" s="33">
        <v>345.37599999999998</v>
      </c>
      <c r="O184" s="34"/>
      <c r="P184" s="33">
        <v>224.67099999999999</v>
      </c>
      <c r="Q184" s="34"/>
      <c r="R184" s="33">
        <v>339.45400000000001</v>
      </c>
      <c r="S184" s="34"/>
      <c r="T184" s="33">
        <v>681.12300000000005</v>
      </c>
      <c r="U184" s="34"/>
      <c r="V184" s="33">
        <v>356.06200000000001</v>
      </c>
      <c r="W184" s="34"/>
      <c r="X184" s="33">
        <v>332.84699999999998</v>
      </c>
      <c r="Y184" s="34"/>
      <c r="Z184" s="33">
        <v>309.214</v>
      </c>
      <c r="AA184" s="34"/>
      <c r="AB184" s="33">
        <v>99.944000000000003</v>
      </c>
      <c r="AC184" s="34"/>
      <c r="AD184" s="33">
        <v>594.08399999999995</v>
      </c>
      <c r="AE184" s="31"/>
      <c r="AF184" s="5"/>
    </row>
    <row r="185" spans="1:32" s="2" customFormat="1" ht="18.75" x14ac:dyDescent="0.25">
      <c r="A185" s="7" t="s">
        <v>22</v>
      </c>
      <c r="B185" s="32">
        <f>H185+J185+L185+N185+P185+R185+T185+V185+X185+Z185+AB185+AD185</f>
        <v>2828.9</v>
      </c>
      <c r="C185" s="33">
        <f t="shared" ref="C185:C187" si="197">H185</f>
        <v>236</v>
      </c>
      <c r="D185" s="33">
        <v>0</v>
      </c>
      <c r="E185" s="33">
        <f t="shared" ref="E185:E187" si="198">I185+K185+M185+O185+Q185+S185+U185+W185+Y185+AA185+AC185+AE185</f>
        <v>0</v>
      </c>
      <c r="F185" s="43">
        <v>0</v>
      </c>
      <c r="G185" s="32">
        <v>0</v>
      </c>
      <c r="H185" s="33">
        <v>236</v>
      </c>
      <c r="I185" s="34"/>
      <c r="J185" s="33">
        <v>236</v>
      </c>
      <c r="K185" s="34"/>
      <c r="L185" s="33">
        <v>222.26</v>
      </c>
      <c r="M185" s="34"/>
      <c r="N185" s="33">
        <v>236</v>
      </c>
      <c r="O185" s="34"/>
      <c r="P185" s="33">
        <v>236</v>
      </c>
      <c r="Q185" s="34"/>
      <c r="R185" s="33">
        <v>236</v>
      </c>
      <c r="S185" s="34"/>
      <c r="T185" s="33">
        <v>236</v>
      </c>
      <c r="U185" s="34"/>
      <c r="V185" s="33">
        <v>236</v>
      </c>
      <c r="W185" s="34"/>
      <c r="X185" s="33">
        <v>236</v>
      </c>
      <c r="Y185" s="34"/>
      <c r="Z185" s="33">
        <v>236</v>
      </c>
      <c r="AA185" s="34"/>
      <c r="AB185" s="33">
        <v>214.24</v>
      </c>
      <c r="AC185" s="34"/>
      <c r="AD185" s="33">
        <v>268.39999999999998</v>
      </c>
      <c r="AE185" s="31"/>
      <c r="AF185" s="5"/>
    </row>
    <row r="186" spans="1:32" s="2" customFormat="1" ht="18.75" x14ac:dyDescent="0.25">
      <c r="A186" s="7" t="s">
        <v>21</v>
      </c>
      <c r="B186" s="32">
        <f t="shared" ref="B186:B187" si="199">H186+J186+L186+N186+P186+R186+T186+V186+X186+Z186+AB186+AD186</f>
        <v>0</v>
      </c>
      <c r="C186" s="33">
        <f t="shared" si="197"/>
        <v>0</v>
      </c>
      <c r="D186" s="33">
        <v>0</v>
      </c>
      <c r="E186" s="33">
        <f t="shared" si="198"/>
        <v>0</v>
      </c>
      <c r="F186" s="43" t="e">
        <f t="shared" ref="F186" si="200">E186/B186*100</f>
        <v>#DIV/0!</v>
      </c>
      <c r="G186" s="32">
        <v>0</v>
      </c>
      <c r="H186" s="33">
        <v>0</v>
      </c>
      <c r="I186" s="33"/>
      <c r="J186" s="33">
        <v>0</v>
      </c>
      <c r="K186" s="33"/>
      <c r="L186" s="33">
        <v>0</v>
      </c>
      <c r="M186" s="33"/>
      <c r="N186" s="33">
        <v>0</v>
      </c>
      <c r="O186" s="33"/>
      <c r="P186" s="33">
        <v>0</v>
      </c>
      <c r="Q186" s="33"/>
      <c r="R186" s="33">
        <v>0</v>
      </c>
      <c r="S186" s="33"/>
      <c r="T186" s="33">
        <v>0</v>
      </c>
      <c r="U186" s="33"/>
      <c r="V186" s="33">
        <v>0</v>
      </c>
      <c r="W186" s="33"/>
      <c r="X186" s="33">
        <v>0</v>
      </c>
      <c r="Y186" s="33"/>
      <c r="Z186" s="33">
        <v>0</v>
      </c>
      <c r="AA186" s="33"/>
      <c r="AB186" s="33">
        <v>0</v>
      </c>
      <c r="AC186" s="33"/>
      <c r="AD186" s="33">
        <v>0</v>
      </c>
      <c r="AE186" s="31"/>
      <c r="AF186" s="5"/>
    </row>
    <row r="187" spans="1:32" s="2" customFormat="1" ht="18.75" x14ac:dyDescent="0.25">
      <c r="A187" s="7" t="s">
        <v>24</v>
      </c>
      <c r="B187" s="32">
        <f t="shared" si="199"/>
        <v>0</v>
      </c>
      <c r="C187" s="33">
        <f t="shared" si="197"/>
        <v>0</v>
      </c>
      <c r="D187" s="33">
        <v>0</v>
      </c>
      <c r="E187" s="33">
        <f t="shared" si="198"/>
        <v>0</v>
      </c>
      <c r="F187" s="43">
        <v>0</v>
      </c>
      <c r="G187" s="32">
        <v>0</v>
      </c>
      <c r="H187" s="33">
        <v>0</v>
      </c>
      <c r="I187" s="34"/>
      <c r="J187" s="33">
        <v>0</v>
      </c>
      <c r="K187" s="34"/>
      <c r="L187" s="33">
        <v>0</v>
      </c>
      <c r="M187" s="34"/>
      <c r="N187" s="33">
        <v>0</v>
      </c>
      <c r="O187" s="34"/>
      <c r="P187" s="33">
        <v>0</v>
      </c>
      <c r="Q187" s="34"/>
      <c r="R187" s="33">
        <v>0</v>
      </c>
      <c r="S187" s="34"/>
      <c r="T187" s="33">
        <v>0</v>
      </c>
      <c r="U187" s="34"/>
      <c r="V187" s="33">
        <v>0</v>
      </c>
      <c r="W187" s="34"/>
      <c r="X187" s="33">
        <v>0</v>
      </c>
      <c r="Y187" s="34"/>
      <c r="Z187" s="33">
        <v>0</v>
      </c>
      <c r="AA187" s="34"/>
      <c r="AB187" s="33">
        <v>0</v>
      </c>
      <c r="AC187" s="34"/>
      <c r="AD187" s="33">
        <v>0</v>
      </c>
      <c r="AE187" s="31"/>
      <c r="AF187" s="5"/>
    </row>
    <row r="188" spans="1:32" s="2" customFormat="1" ht="93.75" x14ac:dyDescent="0.25">
      <c r="A188" s="45" t="s">
        <v>72</v>
      </c>
      <c r="B188" s="35">
        <f t="shared" ref="B188:AE188" si="201">B189</f>
        <v>0</v>
      </c>
      <c r="C188" s="35">
        <f t="shared" si="201"/>
        <v>0</v>
      </c>
      <c r="D188" s="35">
        <f t="shared" si="201"/>
        <v>0</v>
      </c>
      <c r="E188" s="35">
        <f t="shared" si="201"/>
        <v>0</v>
      </c>
      <c r="F188" s="35" t="e">
        <f>E188/B188*100</f>
        <v>#DIV/0!</v>
      </c>
      <c r="G188" s="35">
        <v>0</v>
      </c>
      <c r="H188" s="35">
        <f t="shared" si="201"/>
        <v>0</v>
      </c>
      <c r="I188" s="35">
        <f t="shared" si="201"/>
        <v>0</v>
      </c>
      <c r="J188" s="35">
        <f t="shared" si="201"/>
        <v>0</v>
      </c>
      <c r="K188" s="35">
        <f t="shared" si="201"/>
        <v>0</v>
      </c>
      <c r="L188" s="35">
        <f t="shared" si="201"/>
        <v>0</v>
      </c>
      <c r="M188" s="35">
        <f t="shared" si="201"/>
        <v>0</v>
      </c>
      <c r="N188" s="35">
        <f t="shared" si="201"/>
        <v>0</v>
      </c>
      <c r="O188" s="35">
        <f t="shared" si="201"/>
        <v>0</v>
      </c>
      <c r="P188" s="35">
        <f t="shared" si="201"/>
        <v>0</v>
      </c>
      <c r="Q188" s="35">
        <f t="shared" si="201"/>
        <v>0</v>
      </c>
      <c r="R188" s="35">
        <f t="shared" si="201"/>
        <v>0</v>
      </c>
      <c r="S188" s="35">
        <f t="shared" si="201"/>
        <v>0</v>
      </c>
      <c r="T188" s="35">
        <f t="shared" si="201"/>
        <v>0</v>
      </c>
      <c r="U188" s="35">
        <f t="shared" si="201"/>
        <v>0</v>
      </c>
      <c r="V188" s="35">
        <f t="shared" si="201"/>
        <v>0</v>
      </c>
      <c r="W188" s="35">
        <f t="shared" si="201"/>
        <v>0</v>
      </c>
      <c r="X188" s="35">
        <f t="shared" si="201"/>
        <v>0</v>
      </c>
      <c r="Y188" s="35">
        <f t="shared" si="201"/>
        <v>0</v>
      </c>
      <c r="Z188" s="35">
        <f t="shared" si="201"/>
        <v>0</v>
      </c>
      <c r="AA188" s="35">
        <f t="shared" si="201"/>
        <v>0</v>
      </c>
      <c r="AB188" s="35">
        <f t="shared" si="201"/>
        <v>0</v>
      </c>
      <c r="AC188" s="35">
        <f t="shared" si="201"/>
        <v>0</v>
      </c>
      <c r="AD188" s="35">
        <f t="shared" si="201"/>
        <v>0</v>
      </c>
      <c r="AE188" s="35">
        <f t="shared" si="201"/>
        <v>0</v>
      </c>
      <c r="AF188" s="35"/>
    </row>
    <row r="189" spans="1:32" s="2" customFormat="1" ht="18.75" x14ac:dyDescent="0.25">
      <c r="A189" s="6" t="s">
        <v>30</v>
      </c>
      <c r="B189" s="39">
        <f>B190+B191+B192+B193</f>
        <v>0</v>
      </c>
      <c r="C189" s="39">
        <f t="shared" ref="C189:E189" si="202">C190+C191+C192+C193</f>
        <v>0</v>
      </c>
      <c r="D189" s="39">
        <f t="shared" si="202"/>
        <v>0</v>
      </c>
      <c r="E189" s="39">
        <f t="shared" si="202"/>
        <v>0</v>
      </c>
      <c r="F189" s="40" t="e">
        <f>E189/B189*100</f>
        <v>#DIV/0!</v>
      </c>
      <c r="G189" s="39">
        <v>0</v>
      </c>
      <c r="H189" s="39">
        <f>H190+H191+H192+H193</f>
        <v>0</v>
      </c>
      <c r="I189" s="39">
        <f t="shared" ref="I189:AD189" si="203">I190+I191+I192+I193</f>
        <v>0</v>
      </c>
      <c r="J189" s="39">
        <f t="shared" si="203"/>
        <v>0</v>
      </c>
      <c r="K189" s="39">
        <f t="shared" si="203"/>
        <v>0</v>
      </c>
      <c r="L189" s="39">
        <f t="shared" si="203"/>
        <v>0</v>
      </c>
      <c r="M189" s="39">
        <f t="shared" si="203"/>
        <v>0</v>
      </c>
      <c r="N189" s="39">
        <f t="shared" si="203"/>
        <v>0</v>
      </c>
      <c r="O189" s="39">
        <f t="shared" si="203"/>
        <v>0</v>
      </c>
      <c r="P189" s="39">
        <f t="shared" si="203"/>
        <v>0</v>
      </c>
      <c r="Q189" s="39">
        <f t="shared" si="203"/>
        <v>0</v>
      </c>
      <c r="R189" s="39">
        <f t="shared" si="203"/>
        <v>0</v>
      </c>
      <c r="S189" s="39">
        <f t="shared" si="203"/>
        <v>0</v>
      </c>
      <c r="T189" s="39">
        <f t="shared" si="203"/>
        <v>0</v>
      </c>
      <c r="U189" s="39">
        <f t="shared" si="203"/>
        <v>0</v>
      </c>
      <c r="V189" s="39">
        <f t="shared" si="203"/>
        <v>0</v>
      </c>
      <c r="W189" s="39">
        <f t="shared" si="203"/>
        <v>0</v>
      </c>
      <c r="X189" s="39">
        <f t="shared" si="203"/>
        <v>0</v>
      </c>
      <c r="Y189" s="39">
        <f t="shared" si="203"/>
        <v>0</v>
      </c>
      <c r="Z189" s="39">
        <f t="shared" si="203"/>
        <v>0</v>
      </c>
      <c r="AA189" s="39">
        <f t="shared" si="203"/>
        <v>0</v>
      </c>
      <c r="AB189" s="39">
        <f t="shared" si="203"/>
        <v>0</v>
      </c>
      <c r="AC189" s="39">
        <f t="shared" si="203"/>
        <v>0</v>
      </c>
      <c r="AD189" s="39">
        <f t="shared" si="203"/>
        <v>0</v>
      </c>
      <c r="AE189" s="31"/>
      <c r="AF189" s="5"/>
    </row>
    <row r="190" spans="1:32" s="2" customFormat="1" ht="18.75" x14ac:dyDescent="0.25">
      <c r="A190" s="7" t="s">
        <v>23</v>
      </c>
      <c r="B190" s="32">
        <f>H190+J190+L190+N190+P190+R190+T190+V190+X190+Z190+AB190+AD190</f>
        <v>0</v>
      </c>
      <c r="C190" s="33">
        <f>H190</f>
        <v>0</v>
      </c>
      <c r="D190" s="33">
        <v>0</v>
      </c>
      <c r="E190" s="33">
        <f>I190+K190+M190+O190+Q190+S190+U190+W190+Y190+AA190+AC190+AE190</f>
        <v>0</v>
      </c>
      <c r="F190" s="43">
        <v>0</v>
      </c>
      <c r="G190" s="32">
        <v>0</v>
      </c>
      <c r="H190" s="33"/>
      <c r="I190" s="34"/>
      <c r="J190" s="33"/>
      <c r="K190" s="34"/>
      <c r="L190" s="33"/>
      <c r="M190" s="34"/>
      <c r="N190" s="33"/>
      <c r="O190" s="34"/>
      <c r="P190" s="33"/>
      <c r="Q190" s="34"/>
      <c r="R190" s="33"/>
      <c r="S190" s="34"/>
      <c r="T190" s="33"/>
      <c r="U190" s="34"/>
      <c r="V190" s="33"/>
      <c r="W190" s="34"/>
      <c r="X190" s="33"/>
      <c r="Y190" s="34"/>
      <c r="Z190" s="33"/>
      <c r="AA190" s="34"/>
      <c r="AB190" s="33"/>
      <c r="AC190" s="34"/>
      <c r="AD190" s="33"/>
      <c r="AE190" s="31"/>
      <c r="AF190" s="5"/>
    </row>
    <row r="191" spans="1:32" s="2" customFormat="1" ht="18.75" x14ac:dyDescent="0.25">
      <c r="A191" s="7" t="s">
        <v>22</v>
      </c>
      <c r="B191" s="32">
        <f>H191+J191+L191+N191+P191+R191+T191+V191+X191+Z191+AB191+AD191</f>
        <v>0</v>
      </c>
      <c r="C191" s="33">
        <f t="shared" ref="C191:C193" si="204">H191</f>
        <v>0</v>
      </c>
      <c r="D191" s="33">
        <v>0</v>
      </c>
      <c r="E191" s="33">
        <f t="shared" ref="E191:E193" si="205">I191+K191+M191+O191+Q191+S191+U191+W191+Y191+AA191+AC191+AE191</f>
        <v>0</v>
      </c>
      <c r="F191" s="43">
        <v>0</v>
      </c>
      <c r="G191" s="32">
        <v>0</v>
      </c>
      <c r="H191" s="33"/>
      <c r="I191" s="34"/>
      <c r="J191" s="33"/>
      <c r="K191" s="34"/>
      <c r="L191" s="33"/>
      <c r="M191" s="34"/>
      <c r="N191" s="33"/>
      <c r="O191" s="34"/>
      <c r="P191" s="33"/>
      <c r="Q191" s="34"/>
      <c r="R191" s="33"/>
      <c r="S191" s="34"/>
      <c r="T191" s="33"/>
      <c r="U191" s="34"/>
      <c r="V191" s="33"/>
      <c r="W191" s="34"/>
      <c r="X191" s="33"/>
      <c r="Y191" s="34"/>
      <c r="Z191" s="33"/>
      <c r="AA191" s="34"/>
      <c r="AB191" s="33"/>
      <c r="AC191" s="34"/>
      <c r="AD191" s="33"/>
      <c r="AE191" s="31"/>
      <c r="AF191" s="5"/>
    </row>
    <row r="192" spans="1:32" s="2" customFormat="1" ht="18.75" x14ac:dyDescent="0.25">
      <c r="A192" s="7" t="s">
        <v>21</v>
      </c>
      <c r="B192" s="32">
        <f t="shared" ref="B192:B193" si="206">H192+J192+L192+N192+P192+R192+T192+V192+X192+Z192+AB192+AD192</f>
        <v>0</v>
      </c>
      <c r="C192" s="33">
        <f t="shared" si="204"/>
        <v>0</v>
      </c>
      <c r="D192" s="33">
        <v>0</v>
      </c>
      <c r="E192" s="33">
        <f t="shared" si="205"/>
        <v>0</v>
      </c>
      <c r="F192" s="43">
        <v>0</v>
      </c>
      <c r="G192" s="32">
        <v>0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1"/>
      <c r="AF192" s="5"/>
    </row>
    <row r="193" spans="1:33" s="2" customFormat="1" ht="18.75" x14ac:dyDescent="0.25">
      <c r="A193" s="7" t="s">
        <v>24</v>
      </c>
      <c r="B193" s="32">
        <f t="shared" si="206"/>
        <v>0</v>
      </c>
      <c r="C193" s="33">
        <f t="shared" si="204"/>
        <v>0</v>
      </c>
      <c r="D193" s="33">
        <v>0</v>
      </c>
      <c r="E193" s="33">
        <f t="shared" si="205"/>
        <v>0</v>
      </c>
      <c r="F193" s="43">
        <v>0</v>
      </c>
      <c r="G193" s="32">
        <v>0</v>
      </c>
      <c r="H193" s="33"/>
      <c r="I193" s="34"/>
      <c r="J193" s="33"/>
      <c r="K193" s="34"/>
      <c r="L193" s="33"/>
      <c r="M193" s="34"/>
      <c r="N193" s="33"/>
      <c r="O193" s="34"/>
      <c r="P193" s="33"/>
      <c r="Q193" s="34"/>
      <c r="R193" s="33"/>
      <c r="S193" s="34"/>
      <c r="T193" s="33"/>
      <c r="U193" s="34"/>
      <c r="V193" s="33"/>
      <c r="W193" s="34"/>
      <c r="X193" s="33"/>
      <c r="Y193" s="34"/>
      <c r="Z193" s="33"/>
      <c r="AA193" s="34"/>
      <c r="AB193" s="33"/>
      <c r="AC193" s="34"/>
      <c r="AD193" s="33"/>
      <c r="AE193" s="31"/>
      <c r="AF193" s="5"/>
    </row>
    <row r="194" spans="1:33" s="1" customFormat="1" ht="18.75" x14ac:dyDescent="0.3">
      <c r="A194" s="6" t="s">
        <v>25</v>
      </c>
      <c r="B194" s="37">
        <f>B9+B126+B179</f>
        <v>16418.296000000002</v>
      </c>
      <c r="C194" s="37">
        <f t="shared" ref="C194:AE194" si="207">C9+C126+C179</f>
        <v>2415.3090000000002</v>
      </c>
      <c r="D194" s="37">
        <f t="shared" si="207"/>
        <v>0</v>
      </c>
      <c r="E194" s="37">
        <f t="shared" si="207"/>
        <v>0</v>
      </c>
      <c r="F194" s="37" t="e">
        <f t="shared" si="207"/>
        <v>#DIV/0!</v>
      </c>
      <c r="G194" s="37" t="e">
        <f t="shared" si="207"/>
        <v>#DIV/0!</v>
      </c>
      <c r="H194" s="37">
        <f t="shared" si="207"/>
        <v>2415.3090000000002</v>
      </c>
      <c r="I194" s="37">
        <f t="shared" si="207"/>
        <v>0</v>
      </c>
      <c r="J194" s="37">
        <f t="shared" si="207"/>
        <v>1181.443</v>
      </c>
      <c r="K194" s="37">
        <f t="shared" si="207"/>
        <v>0</v>
      </c>
      <c r="L194" s="37">
        <f t="shared" si="207"/>
        <v>1254.4650000000001</v>
      </c>
      <c r="M194" s="37">
        <f t="shared" si="207"/>
        <v>0</v>
      </c>
      <c r="N194" s="37">
        <f t="shared" si="207"/>
        <v>1286.68</v>
      </c>
      <c r="O194" s="37">
        <f t="shared" si="207"/>
        <v>0</v>
      </c>
      <c r="P194" s="37">
        <f t="shared" si="207"/>
        <v>1221.895</v>
      </c>
      <c r="Q194" s="37">
        <f t="shared" si="207"/>
        <v>0</v>
      </c>
      <c r="R194" s="37">
        <f t="shared" si="207"/>
        <v>1153.0169999999998</v>
      </c>
      <c r="S194" s="37">
        <f t="shared" si="207"/>
        <v>0</v>
      </c>
      <c r="T194" s="37">
        <f t="shared" si="207"/>
        <v>1833.854</v>
      </c>
      <c r="U194" s="37">
        <f t="shared" si="207"/>
        <v>0</v>
      </c>
      <c r="V194" s="37">
        <f t="shared" si="207"/>
        <v>927.37300000000005</v>
      </c>
      <c r="W194" s="37">
        <f t="shared" si="207"/>
        <v>0</v>
      </c>
      <c r="X194" s="37">
        <f t="shared" si="207"/>
        <v>903.88300000000004</v>
      </c>
      <c r="Y194" s="37">
        <f t="shared" si="207"/>
        <v>0</v>
      </c>
      <c r="Z194" s="37">
        <f t="shared" si="207"/>
        <v>1141.7619999999999</v>
      </c>
      <c r="AA194" s="37">
        <f t="shared" si="207"/>
        <v>0</v>
      </c>
      <c r="AB194" s="37">
        <f t="shared" si="207"/>
        <v>1363.1479999999999</v>
      </c>
      <c r="AC194" s="37">
        <f t="shared" si="207"/>
        <v>0</v>
      </c>
      <c r="AD194" s="37">
        <f t="shared" si="207"/>
        <v>1735.4669999999999</v>
      </c>
      <c r="AE194" s="37">
        <f t="shared" si="207"/>
        <v>0</v>
      </c>
      <c r="AF194" s="5"/>
    </row>
    <row r="195" spans="1:33" s="2" customFormat="1" ht="18.75" x14ac:dyDescent="0.3">
      <c r="A195" s="7" t="s">
        <v>23</v>
      </c>
      <c r="B195" s="38">
        <f>B14+B20+B26+B34+B40+B46+B54+B60+B66+B72+B80+B86+B92+B98+B104+B110+B116+B122+B131+B137+B143+B149+B157+B163+B169+B175+B184+B190</f>
        <v>4740.6040000000003</v>
      </c>
      <c r="C195" s="38">
        <f t="shared" ref="C195:AE198" si="208">C14+C20+C26+C34+C40+C46+C54+C60+C66+C72+C80+C86+C92+C98+C104+C110+C116+C122+C131+C137+C143+C149+C157+C163+C169+C175+C184+C190</f>
        <v>1028.239</v>
      </c>
      <c r="D195" s="38">
        <f t="shared" si="208"/>
        <v>0</v>
      </c>
      <c r="E195" s="38">
        <f t="shared" si="208"/>
        <v>0</v>
      </c>
      <c r="F195" s="38">
        <f t="shared" si="208"/>
        <v>0</v>
      </c>
      <c r="G195" s="38">
        <f t="shared" si="208"/>
        <v>0</v>
      </c>
      <c r="H195" s="38">
        <f t="shared" si="208"/>
        <v>1028.239</v>
      </c>
      <c r="I195" s="38">
        <f t="shared" si="208"/>
        <v>0</v>
      </c>
      <c r="J195" s="38">
        <f t="shared" si="208"/>
        <v>369.58600000000001</v>
      </c>
      <c r="K195" s="38">
        <f t="shared" si="208"/>
        <v>0</v>
      </c>
      <c r="L195" s="38">
        <f t="shared" si="208"/>
        <v>60.003999999999998</v>
      </c>
      <c r="M195" s="38">
        <f t="shared" si="208"/>
        <v>0</v>
      </c>
      <c r="N195" s="38">
        <f t="shared" si="208"/>
        <v>345.37599999999998</v>
      </c>
      <c r="O195" s="38">
        <f t="shared" si="208"/>
        <v>0</v>
      </c>
      <c r="P195" s="38">
        <f t="shared" si="208"/>
        <v>224.67099999999999</v>
      </c>
      <c r="Q195" s="38">
        <f t="shared" si="208"/>
        <v>0</v>
      </c>
      <c r="R195" s="38">
        <f t="shared" si="208"/>
        <v>339.45400000000001</v>
      </c>
      <c r="S195" s="38">
        <f t="shared" si="208"/>
        <v>0</v>
      </c>
      <c r="T195" s="38">
        <f t="shared" si="208"/>
        <v>681.12300000000005</v>
      </c>
      <c r="U195" s="38">
        <f t="shared" si="208"/>
        <v>0</v>
      </c>
      <c r="V195" s="38">
        <f t="shared" si="208"/>
        <v>356.06200000000001</v>
      </c>
      <c r="W195" s="38">
        <f t="shared" si="208"/>
        <v>0</v>
      </c>
      <c r="X195" s="38">
        <f t="shared" si="208"/>
        <v>332.84699999999998</v>
      </c>
      <c r="Y195" s="38">
        <f t="shared" si="208"/>
        <v>0</v>
      </c>
      <c r="Z195" s="38">
        <f t="shared" si="208"/>
        <v>309.214</v>
      </c>
      <c r="AA195" s="38">
        <f t="shared" si="208"/>
        <v>0</v>
      </c>
      <c r="AB195" s="38">
        <f t="shared" si="208"/>
        <v>99.944000000000003</v>
      </c>
      <c r="AC195" s="38">
        <f t="shared" si="208"/>
        <v>0</v>
      </c>
      <c r="AD195" s="38">
        <f t="shared" si="208"/>
        <v>594.08399999999995</v>
      </c>
      <c r="AE195" s="38">
        <f t="shared" si="208"/>
        <v>0</v>
      </c>
      <c r="AF195" s="5"/>
    </row>
    <row r="196" spans="1:33" s="2" customFormat="1" ht="18.75" x14ac:dyDescent="0.3">
      <c r="A196" s="7" t="s">
        <v>22</v>
      </c>
      <c r="B196" s="38">
        <f t="shared" ref="B196:Q198" si="209">B15+B21+B27+B35+B41+B47+B55+B61+B67+B73+B81+B87+B93+B99+B105+B111+B117+B123+B132+B138+B144+B150+B158+B164+B170+B176+B185+B191</f>
        <v>6456.6970000000001</v>
      </c>
      <c r="C196" s="38">
        <f t="shared" si="209"/>
        <v>879.53399999999999</v>
      </c>
      <c r="D196" s="38">
        <f t="shared" si="209"/>
        <v>0</v>
      </c>
      <c r="E196" s="38">
        <f t="shared" si="209"/>
        <v>0</v>
      </c>
      <c r="F196" s="38">
        <f t="shared" si="209"/>
        <v>0</v>
      </c>
      <c r="G196" s="38">
        <f t="shared" si="209"/>
        <v>0</v>
      </c>
      <c r="H196" s="38">
        <f t="shared" si="209"/>
        <v>879.53399999999999</v>
      </c>
      <c r="I196" s="38">
        <f t="shared" si="209"/>
        <v>0</v>
      </c>
      <c r="J196" s="38">
        <f t="shared" si="209"/>
        <v>524.245</v>
      </c>
      <c r="K196" s="38">
        <f t="shared" si="209"/>
        <v>0</v>
      </c>
      <c r="L196" s="38">
        <f t="shared" si="209"/>
        <v>358.05499999999995</v>
      </c>
      <c r="M196" s="38">
        <f t="shared" si="209"/>
        <v>0</v>
      </c>
      <c r="N196" s="38">
        <f t="shared" si="209"/>
        <v>565.875</v>
      </c>
      <c r="O196" s="38">
        <f t="shared" si="209"/>
        <v>0</v>
      </c>
      <c r="P196" s="38">
        <f t="shared" si="209"/>
        <v>626.62300000000005</v>
      </c>
      <c r="Q196" s="38">
        <f t="shared" si="209"/>
        <v>0</v>
      </c>
      <c r="R196" s="38">
        <f t="shared" si="208"/>
        <v>518.79500000000007</v>
      </c>
      <c r="S196" s="38">
        <f t="shared" si="208"/>
        <v>0</v>
      </c>
      <c r="T196" s="38">
        <f t="shared" si="208"/>
        <v>717.23199999999997</v>
      </c>
      <c r="U196" s="38">
        <f t="shared" si="208"/>
        <v>0</v>
      </c>
      <c r="V196" s="38">
        <f t="shared" si="208"/>
        <v>361.92399999999998</v>
      </c>
      <c r="W196" s="38">
        <f t="shared" si="208"/>
        <v>0</v>
      </c>
      <c r="X196" s="38">
        <f t="shared" si="208"/>
        <v>352.036</v>
      </c>
      <c r="Y196" s="38">
        <f t="shared" si="208"/>
        <v>0</v>
      </c>
      <c r="Z196" s="38">
        <f t="shared" si="208"/>
        <v>543.471</v>
      </c>
      <c r="AA196" s="38">
        <f t="shared" si="208"/>
        <v>0</v>
      </c>
      <c r="AB196" s="38">
        <f t="shared" si="208"/>
        <v>348.113</v>
      </c>
      <c r="AC196" s="38">
        <f t="shared" si="208"/>
        <v>0</v>
      </c>
      <c r="AD196" s="38">
        <f t="shared" si="208"/>
        <v>660.79399999999998</v>
      </c>
      <c r="AE196" s="38">
        <f t="shared" si="208"/>
        <v>0</v>
      </c>
      <c r="AF196" s="5"/>
    </row>
    <row r="197" spans="1:33" s="2" customFormat="1" ht="18.75" x14ac:dyDescent="0.3">
      <c r="A197" s="7" t="s">
        <v>21</v>
      </c>
      <c r="B197" s="38">
        <f t="shared" si="209"/>
        <v>5220.994999999999</v>
      </c>
      <c r="C197" s="38">
        <f t="shared" si="209"/>
        <v>507.536</v>
      </c>
      <c r="D197" s="38">
        <f t="shared" si="209"/>
        <v>0</v>
      </c>
      <c r="E197" s="38">
        <f t="shared" si="209"/>
        <v>0</v>
      </c>
      <c r="F197" s="38" t="e">
        <f t="shared" si="209"/>
        <v>#DIV/0!</v>
      </c>
      <c r="G197" s="38" t="e">
        <f t="shared" si="209"/>
        <v>#DIV/0!</v>
      </c>
      <c r="H197" s="38">
        <f t="shared" si="209"/>
        <v>507.536</v>
      </c>
      <c r="I197" s="38">
        <f t="shared" si="209"/>
        <v>0</v>
      </c>
      <c r="J197" s="38">
        <f t="shared" si="209"/>
        <v>287.61199999999997</v>
      </c>
      <c r="K197" s="38">
        <f t="shared" si="209"/>
        <v>0</v>
      </c>
      <c r="L197" s="38">
        <f t="shared" si="209"/>
        <v>836.40600000000006</v>
      </c>
      <c r="M197" s="38">
        <f t="shared" si="209"/>
        <v>0</v>
      </c>
      <c r="N197" s="38">
        <f t="shared" si="209"/>
        <v>375.42900000000003</v>
      </c>
      <c r="O197" s="38">
        <f t="shared" si="209"/>
        <v>0</v>
      </c>
      <c r="P197" s="38">
        <f t="shared" si="209"/>
        <v>370.601</v>
      </c>
      <c r="Q197" s="38">
        <f t="shared" si="209"/>
        <v>0</v>
      </c>
      <c r="R197" s="38">
        <f t="shared" si="208"/>
        <v>294.76800000000003</v>
      </c>
      <c r="S197" s="38">
        <f t="shared" si="208"/>
        <v>0</v>
      </c>
      <c r="T197" s="38">
        <f t="shared" si="208"/>
        <v>435.49899999999997</v>
      </c>
      <c r="U197" s="38">
        <f t="shared" si="208"/>
        <v>0</v>
      </c>
      <c r="V197" s="38">
        <f t="shared" si="208"/>
        <v>209.387</v>
      </c>
      <c r="W197" s="38">
        <f t="shared" si="208"/>
        <v>0</v>
      </c>
      <c r="X197" s="38">
        <f t="shared" si="208"/>
        <v>219</v>
      </c>
      <c r="Y197" s="38">
        <f t="shared" si="208"/>
        <v>0</v>
      </c>
      <c r="Z197" s="38">
        <f t="shared" si="208"/>
        <v>289.077</v>
      </c>
      <c r="AA197" s="38">
        <f t="shared" si="208"/>
        <v>0</v>
      </c>
      <c r="AB197" s="38">
        <f t="shared" si="208"/>
        <v>915.09100000000001</v>
      </c>
      <c r="AC197" s="38">
        <f t="shared" si="208"/>
        <v>0</v>
      </c>
      <c r="AD197" s="38">
        <f t="shared" si="208"/>
        <v>480.589</v>
      </c>
      <c r="AE197" s="38">
        <f t="shared" si="208"/>
        <v>0</v>
      </c>
      <c r="AF197" s="5"/>
    </row>
    <row r="198" spans="1:33" s="2" customFormat="1" ht="18.75" x14ac:dyDescent="0.3">
      <c r="A198" s="7" t="s">
        <v>24</v>
      </c>
      <c r="B198" s="38">
        <f t="shared" si="209"/>
        <v>0</v>
      </c>
      <c r="C198" s="38">
        <f t="shared" si="209"/>
        <v>0</v>
      </c>
      <c r="D198" s="38">
        <f t="shared" si="209"/>
        <v>0</v>
      </c>
      <c r="E198" s="38">
        <f t="shared" si="209"/>
        <v>0</v>
      </c>
      <c r="F198" s="38">
        <f t="shared" si="209"/>
        <v>0</v>
      </c>
      <c r="G198" s="38">
        <f t="shared" si="209"/>
        <v>0</v>
      </c>
      <c r="H198" s="38">
        <f t="shared" si="209"/>
        <v>0</v>
      </c>
      <c r="I198" s="38">
        <f t="shared" si="209"/>
        <v>0</v>
      </c>
      <c r="J198" s="38">
        <f t="shared" si="209"/>
        <v>0</v>
      </c>
      <c r="K198" s="38">
        <f t="shared" si="209"/>
        <v>0</v>
      </c>
      <c r="L198" s="38">
        <f t="shared" si="209"/>
        <v>0</v>
      </c>
      <c r="M198" s="38">
        <f t="shared" si="209"/>
        <v>0</v>
      </c>
      <c r="N198" s="38">
        <f t="shared" si="209"/>
        <v>0</v>
      </c>
      <c r="O198" s="38">
        <f t="shared" si="209"/>
        <v>0</v>
      </c>
      <c r="P198" s="38">
        <f t="shared" si="209"/>
        <v>0</v>
      </c>
      <c r="Q198" s="38">
        <f t="shared" si="209"/>
        <v>0</v>
      </c>
      <c r="R198" s="38">
        <f t="shared" si="208"/>
        <v>0</v>
      </c>
      <c r="S198" s="38">
        <f t="shared" si="208"/>
        <v>0</v>
      </c>
      <c r="T198" s="38">
        <f t="shared" si="208"/>
        <v>0</v>
      </c>
      <c r="U198" s="38">
        <f t="shared" si="208"/>
        <v>0</v>
      </c>
      <c r="V198" s="38">
        <f t="shared" si="208"/>
        <v>0</v>
      </c>
      <c r="W198" s="38">
        <f t="shared" si="208"/>
        <v>0</v>
      </c>
      <c r="X198" s="38">
        <f t="shared" si="208"/>
        <v>0</v>
      </c>
      <c r="Y198" s="38">
        <f t="shared" si="208"/>
        <v>0</v>
      </c>
      <c r="Z198" s="38">
        <f t="shared" si="208"/>
        <v>0</v>
      </c>
      <c r="AA198" s="38">
        <f t="shared" si="208"/>
        <v>0</v>
      </c>
      <c r="AB198" s="38">
        <f t="shared" si="208"/>
        <v>0</v>
      </c>
      <c r="AC198" s="38">
        <f t="shared" si="208"/>
        <v>0</v>
      </c>
      <c r="AD198" s="38">
        <f t="shared" si="208"/>
        <v>0</v>
      </c>
      <c r="AE198" s="38">
        <f t="shared" si="208"/>
        <v>0</v>
      </c>
      <c r="AF198" s="5"/>
    </row>
    <row r="201" spans="1:33" ht="49.5" customHeight="1" x14ac:dyDescent="0.35">
      <c r="A201" s="52"/>
      <c r="B201" s="218" t="s">
        <v>73</v>
      </c>
      <c r="C201" s="218"/>
      <c r="D201" s="218"/>
      <c r="E201" s="218"/>
      <c r="F201" s="218"/>
      <c r="G201" s="218"/>
      <c r="H201" s="218"/>
      <c r="I201" s="218"/>
      <c r="J201" s="8"/>
      <c r="K201" s="53"/>
      <c r="L201" s="219" t="s">
        <v>74</v>
      </c>
      <c r="M201" s="219"/>
      <c r="N201" s="219"/>
      <c r="P201" s="4"/>
      <c r="Q201" s="4"/>
      <c r="R201" s="4"/>
      <c r="T201" s="12"/>
      <c r="U201" s="12"/>
      <c r="V201" s="12"/>
      <c r="W201" s="12"/>
      <c r="X201" s="12"/>
      <c r="Y201" s="12"/>
      <c r="Z201" s="12"/>
      <c r="AA201" s="12"/>
      <c r="AB201" s="12"/>
      <c r="AC201" s="4"/>
      <c r="AD201" s="4"/>
      <c r="AE201" s="4"/>
      <c r="AF201" s="4"/>
      <c r="AG201" s="4"/>
    </row>
    <row r="202" spans="1:33" ht="18.75" x14ac:dyDescent="0.3">
      <c r="A202" s="5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4"/>
      <c r="M202" s="4"/>
      <c r="N202" s="4"/>
      <c r="P202" s="4"/>
      <c r="Q202" s="4"/>
      <c r="R202" s="4"/>
      <c r="T202" s="12"/>
      <c r="U202" s="12"/>
      <c r="V202" s="12"/>
      <c r="W202" s="12"/>
      <c r="X202" s="12"/>
      <c r="Y202" s="12"/>
      <c r="Z202" s="12"/>
      <c r="AA202" s="12"/>
      <c r="AB202" s="12"/>
      <c r="AC202" s="4"/>
      <c r="AD202" s="4"/>
      <c r="AE202" s="4"/>
      <c r="AF202" s="4"/>
      <c r="AG202" s="4"/>
    </row>
    <row r="203" spans="1:33" ht="18.75" x14ac:dyDescent="0.3">
      <c r="A203" s="5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4"/>
      <c r="Q203" s="4"/>
      <c r="R203" s="4"/>
      <c r="T203" s="12"/>
      <c r="U203" s="12"/>
      <c r="V203" s="12"/>
      <c r="W203" s="12"/>
      <c r="X203" s="12"/>
      <c r="Y203" s="12"/>
      <c r="Z203" s="12"/>
      <c r="AA203" s="12"/>
      <c r="AB203" s="12"/>
      <c r="AC203" s="4"/>
      <c r="AD203" s="4"/>
      <c r="AE203" s="4"/>
      <c r="AF203" s="4"/>
      <c r="AG203" s="4"/>
    </row>
    <row r="204" spans="1:33" ht="18.75" x14ac:dyDescent="0.3">
      <c r="A204" s="52"/>
      <c r="B204" s="4" t="s">
        <v>26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T204" s="12"/>
      <c r="U204" s="12"/>
      <c r="V204" s="12"/>
      <c r="W204" s="12"/>
      <c r="X204" s="12"/>
      <c r="Y204" s="12"/>
      <c r="Z204" s="12"/>
      <c r="AA204" s="12"/>
      <c r="AB204" s="12"/>
      <c r="AC204" s="4"/>
      <c r="AD204" s="4"/>
      <c r="AE204" s="4"/>
      <c r="AF204" s="4"/>
      <c r="AG204" s="4"/>
    </row>
    <row r="205" spans="1:33" ht="26.25" customHeight="1" x14ac:dyDescent="0.3">
      <c r="A205" s="52"/>
      <c r="B205" s="215" t="s">
        <v>33</v>
      </c>
      <c r="C205" s="215"/>
      <c r="D205" s="19"/>
      <c r="E205" s="4" t="s">
        <v>34</v>
      </c>
      <c r="F205" s="4"/>
      <c r="G205" s="4"/>
      <c r="H205" s="4"/>
      <c r="I205" s="4"/>
      <c r="J205" s="4"/>
      <c r="K205" s="4"/>
      <c r="L205" s="4"/>
      <c r="M205" s="4"/>
      <c r="N205" s="4"/>
      <c r="T205" s="12"/>
      <c r="U205" s="12"/>
      <c r="V205" s="12"/>
      <c r="W205" s="12"/>
      <c r="X205" s="12"/>
      <c r="Y205" s="12"/>
      <c r="Z205" s="12"/>
      <c r="AA205" s="12"/>
      <c r="AB205" s="12"/>
      <c r="AC205" s="4"/>
      <c r="AD205" s="4"/>
      <c r="AE205" s="4"/>
      <c r="AF205" s="4"/>
      <c r="AG205" s="4"/>
    </row>
    <row r="206" spans="1:33" x14ac:dyDescent="0.25"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33" x14ac:dyDescent="0.25">
      <c r="B207" s="9"/>
      <c r="J207" s="15"/>
      <c r="T207" s="13"/>
      <c r="U207" s="13"/>
      <c r="V207" s="13"/>
      <c r="W207" s="13"/>
      <c r="X207" s="13"/>
      <c r="Y207" s="13"/>
      <c r="Z207" s="13"/>
      <c r="AA207" s="13"/>
      <c r="AB207" s="13"/>
    </row>
  </sheetData>
  <mergeCells count="22">
    <mergeCell ref="A4:A5"/>
    <mergeCell ref="B4:B5"/>
    <mergeCell ref="C4:C5"/>
    <mergeCell ref="E4:E5"/>
    <mergeCell ref="F4:G4"/>
    <mergeCell ref="D4:D5"/>
    <mergeCell ref="Z4:AA4"/>
    <mergeCell ref="AB4:AC4"/>
    <mergeCell ref="AF4:AF5"/>
    <mergeCell ref="B205:C205"/>
    <mergeCell ref="AD4:AE4"/>
    <mergeCell ref="N4:O4"/>
    <mergeCell ref="P4:Q4"/>
    <mergeCell ref="R4:S4"/>
    <mergeCell ref="T4:U4"/>
    <mergeCell ref="V4:W4"/>
    <mergeCell ref="X4:Y4"/>
    <mergeCell ref="H4:I4"/>
    <mergeCell ref="J4:K4"/>
    <mergeCell ref="L4:M4"/>
    <mergeCell ref="B201:I201"/>
    <mergeCell ref="L201:N201"/>
  </mergeCells>
  <pageMargins left="0.11811023622047245" right="0.11811023622047245" top="0.74803149606299213" bottom="0.15748031496062992" header="0.31496062992125984" footer="0.31496062992125984"/>
  <pageSetup paperSize="9" scale="40" orientation="landscape" r:id="rId1"/>
  <rowBreaks count="1" manualBreakCount="1">
    <brk id="134" max="16383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opLeftCell="R1" zoomScaleNormal="100" workbookViewId="0">
      <pane ySplit="5" topLeftCell="A110" activePane="bottomLeft" state="frozen"/>
      <selection pane="bottomLeft" activeCell="AF207" sqref="AF207"/>
    </sheetView>
  </sheetViews>
  <sheetFormatPr defaultRowHeight="15" x14ac:dyDescent="0.25"/>
  <cols>
    <col min="1" max="1" width="65.140625" style="49" customWidth="1"/>
    <col min="2" max="2" width="15.5703125" customWidth="1"/>
    <col min="3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68.42578125" customWidth="1"/>
  </cols>
  <sheetData>
    <row r="1" spans="1:33" x14ac:dyDescent="0.25">
      <c r="O1" s="10"/>
      <c r="P1" s="10"/>
      <c r="Q1" s="10"/>
      <c r="R1" s="10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3" ht="20.25" x14ac:dyDescent="0.3">
      <c r="A2" s="50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4"/>
      <c r="V2" s="14"/>
      <c r="W2" s="14"/>
      <c r="X2" s="14"/>
      <c r="Y2" s="14"/>
      <c r="Z2" s="11"/>
      <c r="AA2" s="11"/>
      <c r="AB2" s="11"/>
      <c r="AC2" s="4"/>
      <c r="AD2" s="4"/>
      <c r="AE2" s="4"/>
      <c r="AF2" s="4"/>
      <c r="AG2" s="4"/>
    </row>
    <row r="4" spans="1:33" s="21" customFormat="1" ht="30" customHeight="1" x14ac:dyDescent="0.25">
      <c r="A4" s="220" t="s">
        <v>0</v>
      </c>
      <c r="B4" s="221" t="s">
        <v>27</v>
      </c>
      <c r="C4" s="221" t="s">
        <v>76</v>
      </c>
      <c r="D4" s="221" t="s">
        <v>77</v>
      </c>
      <c r="E4" s="221" t="s">
        <v>1</v>
      </c>
      <c r="F4" s="213" t="s">
        <v>2</v>
      </c>
      <c r="G4" s="213"/>
      <c r="H4" s="213" t="s">
        <v>3</v>
      </c>
      <c r="I4" s="213"/>
      <c r="J4" s="213" t="s">
        <v>4</v>
      </c>
      <c r="K4" s="213"/>
      <c r="L4" s="213" t="s">
        <v>5</v>
      </c>
      <c r="M4" s="213"/>
      <c r="N4" s="213" t="s">
        <v>6</v>
      </c>
      <c r="O4" s="213"/>
      <c r="P4" s="213" t="s">
        <v>7</v>
      </c>
      <c r="Q4" s="213"/>
      <c r="R4" s="213" t="s">
        <v>8</v>
      </c>
      <c r="S4" s="213"/>
      <c r="T4" s="213" t="s">
        <v>9</v>
      </c>
      <c r="U4" s="213"/>
      <c r="V4" s="213" t="s">
        <v>10</v>
      </c>
      <c r="W4" s="213"/>
      <c r="X4" s="213" t="s">
        <v>11</v>
      </c>
      <c r="Y4" s="213"/>
      <c r="Z4" s="213" t="s">
        <v>12</v>
      </c>
      <c r="AA4" s="213"/>
      <c r="AB4" s="213" t="s">
        <v>13</v>
      </c>
      <c r="AC4" s="213"/>
      <c r="AD4" s="216" t="s">
        <v>14</v>
      </c>
      <c r="AE4" s="217"/>
      <c r="AF4" s="214" t="s">
        <v>15</v>
      </c>
    </row>
    <row r="5" spans="1:33" s="22" customFormat="1" ht="56.25" x14ac:dyDescent="0.25">
      <c r="A5" s="220"/>
      <c r="B5" s="222"/>
      <c r="C5" s="222"/>
      <c r="D5" s="223"/>
      <c r="E5" s="222"/>
      <c r="F5" s="59" t="s">
        <v>16</v>
      </c>
      <c r="G5" s="59" t="s">
        <v>17</v>
      </c>
      <c r="H5" s="55" t="s">
        <v>18</v>
      </c>
      <c r="I5" s="55" t="s">
        <v>19</v>
      </c>
      <c r="J5" s="55" t="s">
        <v>18</v>
      </c>
      <c r="K5" s="55" t="s">
        <v>19</v>
      </c>
      <c r="L5" s="55" t="s">
        <v>18</v>
      </c>
      <c r="M5" s="55" t="s">
        <v>19</v>
      </c>
      <c r="N5" s="55" t="s">
        <v>18</v>
      </c>
      <c r="O5" s="55" t="s">
        <v>19</v>
      </c>
      <c r="P5" s="55" t="s">
        <v>18</v>
      </c>
      <c r="Q5" s="55" t="s">
        <v>19</v>
      </c>
      <c r="R5" s="55" t="s">
        <v>18</v>
      </c>
      <c r="S5" s="55" t="s">
        <v>19</v>
      </c>
      <c r="T5" s="55" t="s">
        <v>18</v>
      </c>
      <c r="U5" s="55" t="s">
        <v>19</v>
      </c>
      <c r="V5" s="55" t="s">
        <v>18</v>
      </c>
      <c r="W5" s="55" t="s">
        <v>19</v>
      </c>
      <c r="X5" s="55" t="s">
        <v>18</v>
      </c>
      <c r="Y5" s="55" t="s">
        <v>19</v>
      </c>
      <c r="Z5" s="55" t="s">
        <v>18</v>
      </c>
      <c r="AA5" s="55" t="s">
        <v>19</v>
      </c>
      <c r="AB5" s="55" t="s">
        <v>18</v>
      </c>
      <c r="AC5" s="55" t="s">
        <v>19</v>
      </c>
      <c r="AD5" s="55" t="s">
        <v>18</v>
      </c>
      <c r="AE5" s="55" t="s">
        <v>19</v>
      </c>
      <c r="AF5" s="214"/>
    </row>
    <row r="6" spans="1:33" s="24" customFormat="1" ht="18.75" x14ac:dyDescent="0.25">
      <c r="A6" s="51">
        <v>1</v>
      </c>
      <c r="B6" s="23">
        <v>2</v>
      </c>
      <c r="C6" s="23">
        <v>3</v>
      </c>
      <c r="D6" s="23"/>
      <c r="E6" s="23">
        <v>4</v>
      </c>
      <c r="F6" s="23">
        <v>5</v>
      </c>
      <c r="G6" s="23">
        <v>6</v>
      </c>
      <c r="H6" s="23">
        <v>3</v>
      </c>
      <c r="I6" s="23">
        <v>8</v>
      </c>
      <c r="J6" s="23">
        <v>4</v>
      </c>
      <c r="K6" s="23">
        <v>10</v>
      </c>
      <c r="L6" s="23">
        <v>5</v>
      </c>
      <c r="M6" s="23">
        <v>12</v>
      </c>
      <c r="N6" s="23">
        <v>6</v>
      </c>
      <c r="O6" s="23">
        <v>14</v>
      </c>
      <c r="P6" s="23">
        <v>7</v>
      </c>
      <c r="Q6" s="23">
        <v>16</v>
      </c>
      <c r="R6" s="23">
        <v>8</v>
      </c>
      <c r="S6" s="23">
        <v>18</v>
      </c>
      <c r="T6" s="23">
        <v>9</v>
      </c>
      <c r="U6" s="23">
        <v>20</v>
      </c>
      <c r="V6" s="23">
        <v>10</v>
      </c>
      <c r="W6" s="23">
        <v>22</v>
      </c>
      <c r="X6" s="23">
        <v>11</v>
      </c>
      <c r="Y6" s="23">
        <v>24</v>
      </c>
      <c r="Z6" s="23">
        <v>12</v>
      </c>
      <c r="AA6" s="23">
        <v>26</v>
      </c>
      <c r="AB6" s="23">
        <v>13</v>
      </c>
      <c r="AC6" s="23">
        <v>28</v>
      </c>
      <c r="AD6" s="23">
        <v>14</v>
      </c>
      <c r="AE6" s="23">
        <v>30</v>
      </c>
      <c r="AF6" s="23">
        <v>31</v>
      </c>
    </row>
    <row r="7" spans="1:33" s="3" customFormat="1" ht="18.75" x14ac:dyDescent="0.25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</row>
    <row r="8" spans="1:33" s="3" customFormat="1" ht="18.75" x14ac:dyDescent="0.25">
      <c r="A8" s="27" t="s">
        <v>32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s="2" customFormat="1" ht="37.5" x14ac:dyDescent="0.25">
      <c r="A9" s="46" t="s">
        <v>35</v>
      </c>
      <c r="B9" s="29">
        <f>B10+B30+B50+B76</f>
        <v>5749.0950000000003</v>
      </c>
      <c r="C9" s="29">
        <f t="shared" ref="C9:AE9" si="0">C10+C30+C50+C76</f>
        <v>985.47523999999999</v>
      </c>
      <c r="D9" s="29">
        <f t="shared" si="0"/>
        <v>1175.5999999999999</v>
      </c>
      <c r="E9" s="29">
        <f t="shared" si="0"/>
        <v>874.38199999999995</v>
      </c>
      <c r="F9" s="29">
        <f>E9/B9*100</f>
        <v>15.209037248471279</v>
      </c>
      <c r="G9" s="29">
        <f>E9/C9*100</f>
        <v>88.726937472320458</v>
      </c>
      <c r="H9" s="29">
        <f t="shared" si="0"/>
        <v>669.41599999999994</v>
      </c>
      <c r="I9" s="29">
        <f t="shared" si="0"/>
        <v>572.30199999999991</v>
      </c>
      <c r="J9" s="29">
        <f t="shared" si="0"/>
        <v>316.05923999999999</v>
      </c>
      <c r="K9" s="29">
        <f t="shared" si="0"/>
        <v>302.08</v>
      </c>
      <c r="L9" s="29">
        <f t="shared" si="0"/>
        <v>728.17834000000005</v>
      </c>
      <c r="M9" s="29">
        <f t="shared" si="0"/>
        <v>0</v>
      </c>
      <c r="N9" s="29">
        <f t="shared" si="0"/>
        <v>521.50833999999998</v>
      </c>
      <c r="O9" s="29">
        <f t="shared" si="0"/>
        <v>0</v>
      </c>
      <c r="P9" s="29">
        <f t="shared" si="0"/>
        <v>539.90634</v>
      </c>
      <c r="Q9" s="29">
        <f t="shared" si="0"/>
        <v>0</v>
      </c>
      <c r="R9" s="29">
        <f t="shared" si="0"/>
        <v>309.44743999999997</v>
      </c>
      <c r="S9" s="29">
        <f t="shared" si="0"/>
        <v>0</v>
      </c>
      <c r="T9" s="29">
        <f t="shared" si="0"/>
        <v>523.36534000000006</v>
      </c>
      <c r="U9" s="29">
        <f t="shared" si="0"/>
        <v>0</v>
      </c>
      <c r="V9" s="29">
        <f t="shared" si="0"/>
        <v>219.70734000000002</v>
      </c>
      <c r="W9" s="29">
        <f t="shared" si="0"/>
        <v>0</v>
      </c>
      <c r="X9" s="29">
        <f t="shared" si="0"/>
        <v>259.11933999999997</v>
      </c>
      <c r="Y9" s="29">
        <f t="shared" si="0"/>
        <v>0</v>
      </c>
      <c r="Z9" s="29">
        <f t="shared" si="0"/>
        <v>349.85433999999998</v>
      </c>
      <c r="AA9" s="29">
        <f t="shared" si="0"/>
        <v>0</v>
      </c>
      <c r="AB9" s="29">
        <f t="shared" si="0"/>
        <v>687.15634000000011</v>
      </c>
      <c r="AC9" s="29">
        <f t="shared" si="0"/>
        <v>0</v>
      </c>
      <c r="AD9" s="29">
        <f t="shared" si="0"/>
        <v>625.37659999999994</v>
      </c>
      <c r="AE9" s="29">
        <f t="shared" si="0"/>
        <v>0</v>
      </c>
      <c r="AF9" s="29"/>
    </row>
    <row r="10" spans="1:33" s="2" customFormat="1" ht="60.75" customHeight="1" x14ac:dyDescent="0.25">
      <c r="A10" s="47" t="s">
        <v>36</v>
      </c>
      <c r="B10" s="30">
        <f>B12+B18+B24</f>
        <v>527.09500000000003</v>
      </c>
      <c r="C10" s="30">
        <f t="shared" ref="C10:AE10" si="1">C12+C18+C24</f>
        <v>53.265000000000001</v>
      </c>
      <c r="D10" s="30">
        <f t="shared" si="1"/>
        <v>327.10000000000002</v>
      </c>
      <c r="E10" s="30">
        <f t="shared" si="1"/>
        <v>25.882000000000001</v>
      </c>
      <c r="F10" s="30">
        <f>E10/B10*100</f>
        <v>4.9103102856221366</v>
      </c>
      <c r="G10" s="30">
        <f>E10/C10*100</f>
        <v>48.591007228010888</v>
      </c>
      <c r="H10" s="30">
        <f t="shared" si="1"/>
        <v>25.882000000000001</v>
      </c>
      <c r="I10" s="30">
        <f t="shared" si="1"/>
        <v>25.882000000000001</v>
      </c>
      <c r="J10" s="30">
        <f t="shared" si="1"/>
        <v>27.382999999999999</v>
      </c>
      <c r="K10" s="30">
        <f t="shared" si="1"/>
        <v>0</v>
      </c>
      <c r="L10" s="30">
        <f t="shared" si="1"/>
        <v>27.382999999999999</v>
      </c>
      <c r="M10" s="30">
        <f t="shared" si="1"/>
        <v>0</v>
      </c>
      <c r="N10" s="30">
        <f t="shared" si="1"/>
        <v>77.382999999999996</v>
      </c>
      <c r="O10" s="30">
        <f t="shared" si="1"/>
        <v>0</v>
      </c>
      <c r="P10" s="30">
        <f t="shared" si="1"/>
        <v>27.382999999999999</v>
      </c>
      <c r="Q10" s="30">
        <f t="shared" si="1"/>
        <v>0</v>
      </c>
      <c r="R10" s="30">
        <f t="shared" si="1"/>
        <v>27.382999999999999</v>
      </c>
      <c r="S10" s="30">
        <f t="shared" si="1"/>
        <v>0</v>
      </c>
      <c r="T10" s="30">
        <f t="shared" si="1"/>
        <v>77.382999999999996</v>
      </c>
      <c r="U10" s="30">
        <f t="shared" si="1"/>
        <v>0</v>
      </c>
      <c r="V10" s="30">
        <f t="shared" si="1"/>
        <v>27.382999999999999</v>
      </c>
      <c r="W10" s="30">
        <f t="shared" si="1"/>
        <v>0</v>
      </c>
      <c r="X10" s="30">
        <f t="shared" si="1"/>
        <v>27.382999999999999</v>
      </c>
      <c r="Y10" s="30">
        <f t="shared" si="1"/>
        <v>0</v>
      </c>
      <c r="Z10" s="30">
        <f t="shared" si="1"/>
        <v>77.382999999999996</v>
      </c>
      <c r="AA10" s="30">
        <f t="shared" si="1"/>
        <v>0</v>
      </c>
      <c r="AB10" s="30">
        <f t="shared" si="1"/>
        <v>27.382999999999999</v>
      </c>
      <c r="AC10" s="30">
        <f t="shared" si="1"/>
        <v>0</v>
      </c>
      <c r="AD10" s="30">
        <f t="shared" si="1"/>
        <v>77.382999999999996</v>
      </c>
      <c r="AE10" s="30">
        <f t="shared" si="1"/>
        <v>0</v>
      </c>
      <c r="AF10" s="30"/>
    </row>
    <row r="11" spans="1:33" s="2" customFormat="1" ht="18.75" x14ac:dyDescent="0.25">
      <c r="A11" s="7" t="s">
        <v>20</v>
      </c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1"/>
      <c r="AF11" s="5"/>
    </row>
    <row r="12" spans="1:33" s="2" customFormat="1" ht="75" customHeight="1" x14ac:dyDescent="0.25">
      <c r="A12" s="45" t="s">
        <v>37</v>
      </c>
      <c r="B12" s="35">
        <f>B13</f>
        <v>200</v>
      </c>
      <c r="C12" s="35">
        <f t="shared" ref="C12:AE12" si="2">C13</f>
        <v>0</v>
      </c>
      <c r="D12" s="35">
        <f t="shared" si="2"/>
        <v>0</v>
      </c>
      <c r="E12" s="35">
        <f t="shared" si="2"/>
        <v>0</v>
      </c>
      <c r="F12" s="35">
        <v>0</v>
      </c>
      <c r="G12" s="35"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50</v>
      </c>
      <c r="O12" s="35">
        <f t="shared" si="2"/>
        <v>0</v>
      </c>
      <c r="P12" s="35">
        <f t="shared" si="2"/>
        <v>0</v>
      </c>
      <c r="Q12" s="35">
        <f t="shared" si="2"/>
        <v>0</v>
      </c>
      <c r="R12" s="35">
        <f t="shared" si="2"/>
        <v>0</v>
      </c>
      <c r="S12" s="35">
        <f t="shared" si="2"/>
        <v>0</v>
      </c>
      <c r="T12" s="35">
        <f t="shared" si="2"/>
        <v>50</v>
      </c>
      <c r="U12" s="35">
        <f t="shared" si="2"/>
        <v>0</v>
      </c>
      <c r="V12" s="35">
        <f t="shared" si="2"/>
        <v>0</v>
      </c>
      <c r="W12" s="35">
        <f t="shared" si="2"/>
        <v>0</v>
      </c>
      <c r="X12" s="35">
        <f t="shared" si="2"/>
        <v>0</v>
      </c>
      <c r="Y12" s="35">
        <f t="shared" si="2"/>
        <v>0</v>
      </c>
      <c r="Z12" s="35">
        <f t="shared" si="2"/>
        <v>50</v>
      </c>
      <c r="AA12" s="35">
        <f t="shared" si="2"/>
        <v>0</v>
      </c>
      <c r="AB12" s="35">
        <f t="shared" si="2"/>
        <v>0</v>
      </c>
      <c r="AC12" s="35">
        <f t="shared" si="2"/>
        <v>0</v>
      </c>
      <c r="AD12" s="35">
        <f t="shared" si="2"/>
        <v>50</v>
      </c>
      <c r="AE12" s="35">
        <f t="shared" si="2"/>
        <v>0</v>
      </c>
      <c r="AF12" s="224" t="s">
        <v>83</v>
      </c>
    </row>
    <row r="13" spans="1:33" s="2" customFormat="1" ht="18.75" x14ac:dyDescent="0.25">
      <c r="A13" s="58" t="s">
        <v>30</v>
      </c>
      <c r="B13" s="39">
        <f>B14+B15+B16+B17</f>
        <v>200</v>
      </c>
      <c r="C13" s="39">
        <f>C14+C15+C16+C17</f>
        <v>0</v>
      </c>
      <c r="D13" s="39">
        <v>0</v>
      </c>
      <c r="E13" s="39">
        <f>E14+E15+E16+E17</f>
        <v>0</v>
      </c>
      <c r="F13" s="39">
        <v>0</v>
      </c>
      <c r="G13" s="39">
        <v>0</v>
      </c>
      <c r="H13" s="39">
        <f t="shared" ref="H13:AE13" si="3">H14+H15+H16+H17</f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50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50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50</v>
      </c>
      <c r="AA13" s="39">
        <f t="shared" si="3"/>
        <v>0</v>
      </c>
      <c r="AB13" s="39">
        <f t="shared" si="3"/>
        <v>0</v>
      </c>
      <c r="AC13" s="39">
        <f t="shared" si="3"/>
        <v>0</v>
      </c>
      <c r="AD13" s="39">
        <f t="shared" si="3"/>
        <v>50</v>
      </c>
      <c r="AE13" s="39">
        <f t="shared" si="3"/>
        <v>0</v>
      </c>
      <c r="AF13" s="225"/>
    </row>
    <row r="14" spans="1:33" s="2" customFormat="1" ht="18.75" x14ac:dyDescent="0.25">
      <c r="A14" s="7" t="s">
        <v>23</v>
      </c>
      <c r="B14" s="32">
        <f>H14+J14+L14+N14+P14+R14+T14+V14+X14+Z14+AB14+AD14</f>
        <v>0</v>
      </c>
      <c r="C14" s="33">
        <f>H14+J14</f>
        <v>0</v>
      </c>
      <c r="D14" s="33">
        <v>0</v>
      </c>
      <c r="E14" s="33">
        <f>I14+K14+M14+O14+Q14+S14+U14+W14+Y14+AA14+AC14+AE14</f>
        <v>0</v>
      </c>
      <c r="F14" s="32">
        <f>IF(E14,B14,)/100</f>
        <v>0</v>
      </c>
      <c r="G14" s="32">
        <v>0</v>
      </c>
      <c r="H14" s="33">
        <v>0</v>
      </c>
      <c r="I14" s="33">
        <v>0</v>
      </c>
      <c r="J14" s="33">
        <v>0</v>
      </c>
      <c r="K14" s="34"/>
      <c r="L14" s="33">
        <v>0</v>
      </c>
      <c r="M14" s="34"/>
      <c r="N14" s="33">
        <v>0</v>
      </c>
      <c r="O14" s="34"/>
      <c r="P14" s="33">
        <v>0</v>
      </c>
      <c r="Q14" s="34"/>
      <c r="R14" s="33">
        <v>0</v>
      </c>
      <c r="S14" s="34"/>
      <c r="T14" s="33">
        <v>0</v>
      </c>
      <c r="U14" s="33"/>
      <c r="V14" s="33">
        <v>0</v>
      </c>
      <c r="W14" s="34"/>
      <c r="X14" s="33">
        <v>0</v>
      </c>
      <c r="Y14" s="34"/>
      <c r="Z14" s="33">
        <v>0</v>
      </c>
      <c r="AA14" s="34"/>
      <c r="AB14" s="33">
        <v>0</v>
      </c>
      <c r="AC14" s="34"/>
      <c r="AD14" s="33">
        <v>0</v>
      </c>
      <c r="AE14" s="31"/>
      <c r="AF14" s="225"/>
    </row>
    <row r="15" spans="1:33" s="2" customFormat="1" ht="18.75" x14ac:dyDescent="0.25">
      <c r="A15" s="7" t="s">
        <v>22</v>
      </c>
      <c r="B15" s="32">
        <f>H15+J15+L15+N15+P15+R15+T15+V15+X15+Z15+AB15+AD15</f>
        <v>140</v>
      </c>
      <c r="C15" s="33">
        <f t="shared" ref="C15:C17" si="4">H15+J15</f>
        <v>0</v>
      </c>
      <c r="D15" s="33">
        <v>0</v>
      </c>
      <c r="E15" s="33">
        <f>I15+K15+M15+O15+Q15+S15+U15+W15+Y15+AA15+AC15+AE15</f>
        <v>0</v>
      </c>
      <c r="F15" s="32">
        <f t="shared" ref="F15:F17" si="5">IF(E15,B15,)/100</f>
        <v>0</v>
      </c>
      <c r="G15" s="32">
        <v>0</v>
      </c>
      <c r="H15" s="33">
        <v>0</v>
      </c>
      <c r="I15" s="33">
        <v>0</v>
      </c>
      <c r="J15" s="33">
        <v>0</v>
      </c>
      <c r="K15" s="34"/>
      <c r="L15" s="33">
        <v>0</v>
      </c>
      <c r="M15" s="34"/>
      <c r="N15" s="33">
        <v>35</v>
      </c>
      <c r="O15" s="34"/>
      <c r="P15" s="33">
        <v>0</v>
      </c>
      <c r="Q15" s="34"/>
      <c r="R15" s="33">
        <v>0</v>
      </c>
      <c r="S15" s="34"/>
      <c r="T15" s="33">
        <v>35</v>
      </c>
      <c r="U15" s="33"/>
      <c r="V15" s="33">
        <v>0</v>
      </c>
      <c r="W15" s="34"/>
      <c r="X15" s="33">
        <v>0</v>
      </c>
      <c r="Y15" s="34"/>
      <c r="Z15" s="33">
        <v>35</v>
      </c>
      <c r="AA15" s="34"/>
      <c r="AB15" s="33">
        <v>0</v>
      </c>
      <c r="AC15" s="34"/>
      <c r="AD15" s="33">
        <v>35</v>
      </c>
      <c r="AE15" s="31"/>
      <c r="AF15" s="225"/>
    </row>
    <row r="16" spans="1:33" s="2" customFormat="1" ht="18.75" x14ac:dyDescent="0.25">
      <c r="A16" s="7" t="s">
        <v>21</v>
      </c>
      <c r="B16" s="32">
        <f t="shared" ref="B16:B17" si="6">H16+J16+L16+N16+P16+R16+T16+V16+X16+Z16+AB16+AD16</f>
        <v>60</v>
      </c>
      <c r="C16" s="33">
        <f t="shared" si="4"/>
        <v>0</v>
      </c>
      <c r="D16" s="33">
        <v>0</v>
      </c>
      <c r="E16" s="33">
        <f t="shared" ref="E16:E17" si="7">I16+K16+M16+O16+Q16+S16+U16+W16+Y16+AA16+AC16+AE16</f>
        <v>0</v>
      </c>
      <c r="F16" s="32">
        <f t="shared" si="5"/>
        <v>0</v>
      </c>
      <c r="G16" s="32">
        <v>0</v>
      </c>
      <c r="H16" s="33">
        <v>0</v>
      </c>
      <c r="I16" s="33">
        <v>0</v>
      </c>
      <c r="J16" s="33">
        <v>0</v>
      </c>
      <c r="K16" s="33"/>
      <c r="L16" s="33">
        <v>0</v>
      </c>
      <c r="M16" s="33"/>
      <c r="N16" s="33">
        <v>15</v>
      </c>
      <c r="O16" s="33"/>
      <c r="P16" s="33">
        <v>0</v>
      </c>
      <c r="Q16" s="33"/>
      <c r="R16" s="33">
        <v>0</v>
      </c>
      <c r="S16" s="33"/>
      <c r="T16" s="33">
        <v>15</v>
      </c>
      <c r="U16" s="33"/>
      <c r="V16" s="33">
        <v>0</v>
      </c>
      <c r="W16" s="33"/>
      <c r="X16" s="33">
        <v>0</v>
      </c>
      <c r="Y16" s="33"/>
      <c r="Z16" s="33">
        <v>15</v>
      </c>
      <c r="AA16" s="33"/>
      <c r="AB16" s="33">
        <v>0</v>
      </c>
      <c r="AC16" s="33"/>
      <c r="AD16" s="33">
        <v>15</v>
      </c>
      <c r="AE16" s="31"/>
      <c r="AF16" s="225"/>
    </row>
    <row r="17" spans="1:32" s="2" customFormat="1" ht="23.25" customHeight="1" x14ac:dyDescent="0.25">
      <c r="A17" s="7" t="s">
        <v>24</v>
      </c>
      <c r="B17" s="32">
        <f t="shared" si="6"/>
        <v>0</v>
      </c>
      <c r="C17" s="33">
        <f t="shared" si="4"/>
        <v>0</v>
      </c>
      <c r="D17" s="33">
        <v>0</v>
      </c>
      <c r="E17" s="33">
        <f t="shared" si="7"/>
        <v>0</v>
      </c>
      <c r="F17" s="32">
        <f t="shared" si="5"/>
        <v>0</v>
      </c>
      <c r="G17" s="32">
        <v>0</v>
      </c>
      <c r="H17" s="33">
        <v>0</v>
      </c>
      <c r="I17" s="33">
        <v>0</v>
      </c>
      <c r="J17" s="33">
        <v>0</v>
      </c>
      <c r="K17" s="34"/>
      <c r="L17" s="33">
        <v>0</v>
      </c>
      <c r="M17" s="34"/>
      <c r="N17" s="33">
        <v>0</v>
      </c>
      <c r="O17" s="34"/>
      <c r="P17" s="33">
        <v>0</v>
      </c>
      <c r="Q17" s="34"/>
      <c r="R17" s="33">
        <v>0</v>
      </c>
      <c r="S17" s="34"/>
      <c r="T17" s="33">
        <v>0</v>
      </c>
      <c r="U17" s="33"/>
      <c r="V17" s="33">
        <v>0</v>
      </c>
      <c r="W17" s="34"/>
      <c r="X17" s="33">
        <v>0</v>
      </c>
      <c r="Y17" s="34"/>
      <c r="Z17" s="33">
        <v>0</v>
      </c>
      <c r="AA17" s="34"/>
      <c r="AB17" s="33">
        <v>0</v>
      </c>
      <c r="AC17" s="34"/>
      <c r="AD17" s="33">
        <v>0</v>
      </c>
      <c r="AE17" s="31"/>
      <c r="AF17" s="226"/>
    </row>
    <row r="18" spans="1:32" s="2" customFormat="1" ht="168.75" x14ac:dyDescent="0.25">
      <c r="A18" s="45" t="s">
        <v>38</v>
      </c>
      <c r="B18" s="35">
        <f>B19</f>
        <v>327.09499999999997</v>
      </c>
      <c r="C18" s="35">
        <f t="shared" ref="C18:AE18" si="8">C19</f>
        <v>53.265000000000001</v>
      </c>
      <c r="D18" s="35">
        <f>D19</f>
        <v>327.10000000000002</v>
      </c>
      <c r="E18" s="35">
        <f t="shared" si="8"/>
        <v>25.882000000000001</v>
      </c>
      <c r="F18" s="35">
        <f>E18/B18*100</f>
        <v>7.9126859169354482</v>
      </c>
      <c r="G18" s="35">
        <f>E18/C18*100</f>
        <v>48.591007228010888</v>
      </c>
      <c r="H18" s="35">
        <f t="shared" si="8"/>
        <v>25.882000000000001</v>
      </c>
      <c r="I18" s="35">
        <f t="shared" si="8"/>
        <v>25.882000000000001</v>
      </c>
      <c r="J18" s="35">
        <f t="shared" si="8"/>
        <v>27.382999999999999</v>
      </c>
      <c r="K18" s="35">
        <f t="shared" si="8"/>
        <v>0</v>
      </c>
      <c r="L18" s="35">
        <f t="shared" si="8"/>
        <v>27.382999999999999</v>
      </c>
      <c r="M18" s="35">
        <f t="shared" si="8"/>
        <v>0</v>
      </c>
      <c r="N18" s="35">
        <f t="shared" si="8"/>
        <v>27.382999999999999</v>
      </c>
      <c r="O18" s="35">
        <f t="shared" si="8"/>
        <v>0</v>
      </c>
      <c r="P18" s="35">
        <f t="shared" si="8"/>
        <v>27.382999999999999</v>
      </c>
      <c r="Q18" s="35">
        <f t="shared" si="8"/>
        <v>0</v>
      </c>
      <c r="R18" s="35">
        <f t="shared" si="8"/>
        <v>27.382999999999999</v>
      </c>
      <c r="S18" s="35">
        <f t="shared" si="8"/>
        <v>0</v>
      </c>
      <c r="T18" s="35">
        <f t="shared" si="8"/>
        <v>27.382999999999999</v>
      </c>
      <c r="U18" s="35">
        <f t="shared" si="8"/>
        <v>0</v>
      </c>
      <c r="V18" s="35">
        <f t="shared" si="8"/>
        <v>27.382999999999999</v>
      </c>
      <c r="W18" s="35">
        <f t="shared" si="8"/>
        <v>0</v>
      </c>
      <c r="X18" s="35">
        <f t="shared" si="8"/>
        <v>27.382999999999999</v>
      </c>
      <c r="Y18" s="35">
        <f t="shared" si="8"/>
        <v>0</v>
      </c>
      <c r="Z18" s="35">
        <f t="shared" si="8"/>
        <v>27.382999999999999</v>
      </c>
      <c r="AA18" s="35">
        <f t="shared" si="8"/>
        <v>0</v>
      </c>
      <c r="AB18" s="35">
        <f t="shared" si="8"/>
        <v>27.382999999999999</v>
      </c>
      <c r="AC18" s="35">
        <f t="shared" si="8"/>
        <v>0</v>
      </c>
      <c r="AD18" s="35">
        <f t="shared" si="8"/>
        <v>27.382999999999999</v>
      </c>
      <c r="AE18" s="35">
        <f t="shared" si="8"/>
        <v>0</v>
      </c>
      <c r="AF18" s="96" t="s">
        <v>79</v>
      </c>
    </row>
    <row r="19" spans="1:32" s="89" customFormat="1" ht="18.75" x14ac:dyDescent="0.25">
      <c r="A19" s="87" t="s">
        <v>30</v>
      </c>
      <c r="B19" s="86">
        <f>B20+B21+B22+B23</f>
        <v>327.09499999999997</v>
      </c>
      <c r="C19" s="86">
        <f>C20+C21+C22+C23</f>
        <v>53.265000000000001</v>
      </c>
      <c r="D19" s="86">
        <f>D20+D21+D22+D23</f>
        <v>327.10000000000002</v>
      </c>
      <c r="E19" s="86">
        <f>E20+E21+E22+E23</f>
        <v>25.882000000000001</v>
      </c>
      <c r="F19" s="86">
        <f>E19/B19*100</f>
        <v>7.9126859169354482</v>
      </c>
      <c r="G19" s="86">
        <f>E19/C19*100</f>
        <v>48.591007228010888</v>
      </c>
      <c r="H19" s="86">
        <f t="shared" ref="H19:AE19" si="9">H20+H21+H22+H23</f>
        <v>25.882000000000001</v>
      </c>
      <c r="I19" s="86">
        <f t="shared" si="9"/>
        <v>25.882000000000001</v>
      </c>
      <c r="J19" s="86">
        <f t="shared" si="9"/>
        <v>27.382999999999999</v>
      </c>
      <c r="K19" s="86">
        <f t="shared" si="9"/>
        <v>0</v>
      </c>
      <c r="L19" s="86">
        <f t="shared" si="9"/>
        <v>27.382999999999999</v>
      </c>
      <c r="M19" s="86">
        <f t="shared" si="9"/>
        <v>0</v>
      </c>
      <c r="N19" s="86">
        <f t="shared" si="9"/>
        <v>27.382999999999999</v>
      </c>
      <c r="O19" s="86">
        <f t="shared" si="9"/>
        <v>0</v>
      </c>
      <c r="P19" s="86">
        <f t="shared" si="9"/>
        <v>27.382999999999999</v>
      </c>
      <c r="Q19" s="86">
        <f t="shared" si="9"/>
        <v>0</v>
      </c>
      <c r="R19" s="86">
        <f t="shared" si="9"/>
        <v>27.382999999999999</v>
      </c>
      <c r="S19" s="86">
        <f t="shared" si="9"/>
        <v>0</v>
      </c>
      <c r="T19" s="86">
        <f t="shared" si="9"/>
        <v>27.382999999999999</v>
      </c>
      <c r="U19" s="86">
        <f t="shared" si="9"/>
        <v>0</v>
      </c>
      <c r="V19" s="86">
        <f t="shared" si="9"/>
        <v>27.382999999999999</v>
      </c>
      <c r="W19" s="86">
        <f t="shared" si="9"/>
        <v>0</v>
      </c>
      <c r="X19" s="86">
        <f t="shared" si="9"/>
        <v>27.382999999999999</v>
      </c>
      <c r="Y19" s="86">
        <f t="shared" si="9"/>
        <v>0</v>
      </c>
      <c r="Z19" s="86">
        <f t="shared" si="9"/>
        <v>27.382999999999999</v>
      </c>
      <c r="AA19" s="86">
        <f t="shared" si="9"/>
        <v>0</v>
      </c>
      <c r="AB19" s="86">
        <f t="shared" si="9"/>
        <v>27.382999999999999</v>
      </c>
      <c r="AC19" s="86">
        <f t="shared" si="9"/>
        <v>0</v>
      </c>
      <c r="AD19" s="86">
        <f t="shared" si="9"/>
        <v>27.382999999999999</v>
      </c>
      <c r="AE19" s="86">
        <f t="shared" si="9"/>
        <v>0</v>
      </c>
      <c r="AF19" s="88"/>
    </row>
    <row r="20" spans="1:32" s="89" customFormat="1" ht="18.75" x14ac:dyDescent="0.25">
      <c r="A20" s="90" t="s">
        <v>23</v>
      </c>
      <c r="B20" s="77">
        <f>H20+J20+L20+N20+P20+R20+T20+V20+X20+Z20+AB20+AD20</f>
        <v>0</v>
      </c>
      <c r="C20" s="91">
        <f>H20+J20</f>
        <v>0</v>
      </c>
      <c r="D20" s="91">
        <v>0</v>
      </c>
      <c r="E20" s="91">
        <f>I20+K20+M20+O20+Q20+S20+U20+W20+Y20+AA20+AC20+AE20</f>
        <v>0</v>
      </c>
      <c r="F20" s="77">
        <f>IF(E20,B20,)/100</f>
        <v>0</v>
      </c>
      <c r="G20" s="77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2"/>
      <c r="N20" s="91">
        <v>0</v>
      </c>
      <c r="O20" s="92"/>
      <c r="P20" s="91">
        <v>0</v>
      </c>
      <c r="Q20" s="92"/>
      <c r="R20" s="91">
        <v>0</v>
      </c>
      <c r="S20" s="92"/>
      <c r="T20" s="91">
        <v>0</v>
      </c>
      <c r="U20" s="92"/>
      <c r="V20" s="91">
        <v>0</v>
      </c>
      <c r="W20" s="92"/>
      <c r="X20" s="91">
        <v>0</v>
      </c>
      <c r="Y20" s="92"/>
      <c r="Z20" s="91">
        <v>0</v>
      </c>
      <c r="AA20" s="92"/>
      <c r="AB20" s="91">
        <v>0</v>
      </c>
      <c r="AC20" s="92"/>
      <c r="AD20" s="91">
        <v>0</v>
      </c>
      <c r="AE20" s="93"/>
      <c r="AF20" s="88"/>
    </row>
    <row r="21" spans="1:32" s="89" customFormat="1" ht="18.75" x14ac:dyDescent="0.25">
      <c r="A21" s="90" t="s">
        <v>22</v>
      </c>
      <c r="B21" s="77">
        <f>H21+J21+L21+N21+P21+R21+T21+V21+X21+Z21+AB21+AD21</f>
        <v>0</v>
      </c>
      <c r="C21" s="91">
        <f t="shared" ref="C21:C23" si="10">H21+J21</f>
        <v>0</v>
      </c>
      <c r="D21" s="91">
        <v>0</v>
      </c>
      <c r="E21" s="91">
        <f t="shared" ref="E21:E23" si="11">I21+K21+M21+O21+Q21+S21+U21+W21+Y21+AA21+AC21+AE21</f>
        <v>0</v>
      </c>
      <c r="F21" s="77">
        <f t="shared" ref="F21:F23" si="12">IF(E21,B21,)/100</f>
        <v>0</v>
      </c>
      <c r="G21" s="77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2"/>
      <c r="N21" s="91">
        <v>0</v>
      </c>
      <c r="O21" s="92"/>
      <c r="P21" s="91">
        <v>0</v>
      </c>
      <c r="Q21" s="92"/>
      <c r="R21" s="91">
        <v>0</v>
      </c>
      <c r="S21" s="92"/>
      <c r="T21" s="91">
        <v>0</v>
      </c>
      <c r="U21" s="92"/>
      <c r="V21" s="91">
        <v>0</v>
      </c>
      <c r="W21" s="92"/>
      <c r="X21" s="91">
        <v>0</v>
      </c>
      <c r="Y21" s="92"/>
      <c r="Z21" s="91">
        <v>0</v>
      </c>
      <c r="AA21" s="92"/>
      <c r="AB21" s="91">
        <v>0</v>
      </c>
      <c r="AC21" s="92"/>
      <c r="AD21" s="91">
        <v>0</v>
      </c>
      <c r="AE21" s="93"/>
      <c r="AF21" s="88"/>
    </row>
    <row r="22" spans="1:32" s="89" customFormat="1" ht="18.75" x14ac:dyDescent="0.25">
      <c r="A22" s="90" t="s">
        <v>21</v>
      </c>
      <c r="B22" s="77">
        <f t="shared" ref="B22:B23" si="13">H22+J22+L22+N22+P22+R22+T22+V22+X22+Z22+AB22+AD22</f>
        <v>327.09499999999997</v>
      </c>
      <c r="C22" s="91">
        <f>H22+J22</f>
        <v>53.265000000000001</v>
      </c>
      <c r="D22" s="91">
        <v>327.10000000000002</v>
      </c>
      <c r="E22" s="91">
        <f t="shared" si="11"/>
        <v>25.882000000000001</v>
      </c>
      <c r="F22" s="77">
        <f>E22/B22*100</f>
        <v>7.9126859169354482</v>
      </c>
      <c r="G22" s="77">
        <f>E22/C22*100</f>
        <v>48.591007228010888</v>
      </c>
      <c r="H22" s="91">
        <v>25.882000000000001</v>
      </c>
      <c r="I22" s="91">
        <v>25.882000000000001</v>
      </c>
      <c r="J22" s="91">
        <v>27.382999999999999</v>
      </c>
      <c r="K22" s="91">
        <v>0</v>
      </c>
      <c r="L22" s="91">
        <v>27.382999999999999</v>
      </c>
      <c r="M22" s="91"/>
      <c r="N22" s="91">
        <v>27.382999999999999</v>
      </c>
      <c r="O22" s="91"/>
      <c r="P22" s="91">
        <v>27.382999999999999</v>
      </c>
      <c r="Q22" s="91"/>
      <c r="R22" s="91">
        <v>27.382999999999999</v>
      </c>
      <c r="S22" s="91"/>
      <c r="T22" s="91">
        <v>27.382999999999999</v>
      </c>
      <c r="U22" s="91"/>
      <c r="V22" s="91">
        <v>27.382999999999999</v>
      </c>
      <c r="W22" s="91"/>
      <c r="X22" s="91">
        <v>27.382999999999999</v>
      </c>
      <c r="Y22" s="91"/>
      <c r="Z22" s="91">
        <v>27.382999999999999</v>
      </c>
      <c r="AA22" s="91"/>
      <c r="AB22" s="91">
        <v>27.382999999999999</v>
      </c>
      <c r="AC22" s="91"/>
      <c r="AD22" s="91">
        <v>27.382999999999999</v>
      </c>
      <c r="AE22" s="93"/>
      <c r="AF22" s="88"/>
    </row>
    <row r="23" spans="1:32" s="89" customFormat="1" ht="18.75" x14ac:dyDescent="0.25">
      <c r="A23" s="90" t="s">
        <v>24</v>
      </c>
      <c r="B23" s="77">
        <f t="shared" si="13"/>
        <v>0</v>
      </c>
      <c r="C23" s="91">
        <f t="shared" si="10"/>
        <v>0</v>
      </c>
      <c r="D23" s="91">
        <v>0</v>
      </c>
      <c r="E23" s="91">
        <f t="shared" si="11"/>
        <v>0</v>
      </c>
      <c r="F23" s="77">
        <f t="shared" si="12"/>
        <v>0</v>
      </c>
      <c r="G23" s="77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/>
      <c r="N23" s="91">
        <v>0</v>
      </c>
      <c r="O23" s="92"/>
      <c r="P23" s="91">
        <v>0</v>
      </c>
      <c r="Q23" s="92"/>
      <c r="R23" s="91">
        <v>0</v>
      </c>
      <c r="S23" s="92"/>
      <c r="T23" s="91">
        <v>0</v>
      </c>
      <c r="U23" s="92"/>
      <c r="V23" s="91">
        <v>0</v>
      </c>
      <c r="W23" s="92"/>
      <c r="X23" s="91">
        <v>0</v>
      </c>
      <c r="Y23" s="92"/>
      <c r="Z23" s="91">
        <v>0</v>
      </c>
      <c r="AA23" s="92"/>
      <c r="AB23" s="91">
        <v>0</v>
      </c>
      <c r="AC23" s="92"/>
      <c r="AD23" s="91">
        <v>0</v>
      </c>
      <c r="AE23" s="93"/>
      <c r="AF23" s="88"/>
    </row>
    <row r="24" spans="1:32" s="2" customFormat="1" ht="206.25" hidden="1" x14ac:dyDescent="0.25">
      <c r="A24" s="45" t="s">
        <v>39</v>
      </c>
      <c r="B24" s="35">
        <f>B25</f>
        <v>0</v>
      </c>
      <c r="C24" s="35">
        <f t="shared" ref="C24:AE24" si="14">C25</f>
        <v>0</v>
      </c>
      <c r="D24" s="35">
        <f t="shared" si="14"/>
        <v>0</v>
      </c>
      <c r="E24" s="35">
        <f t="shared" si="14"/>
        <v>0</v>
      </c>
      <c r="F24" s="35">
        <v>0</v>
      </c>
      <c r="G24" s="35">
        <v>0</v>
      </c>
      <c r="H24" s="35">
        <f t="shared" si="14"/>
        <v>0</v>
      </c>
      <c r="I24" s="35">
        <f t="shared" si="14"/>
        <v>0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5">
        <f t="shared" si="14"/>
        <v>0</v>
      </c>
      <c r="Q24" s="35">
        <f t="shared" si="14"/>
        <v>0</v>
      </c>
      <c r="R24" s="35">
        <f t="shared" si="14"/>
        <v>0</v>
      </c>
      <c r="S24" s="35">
        <f t="shared" si="14"/>
        <v>0</v>
      </c>
      <c r="T24" s="35">
        <f t="shared" si="14"/>
        <v>0</v>
      </c>
      <c r="U24" s="35">
        <f t="shared" si="14"/>
        <v>0</v>
      </c>
      <c r="V24" s="35">
        <f t="shared" si="14"/>
        <v>0</v>
      </c>
      <c r="W24" s="35">
        <f t="shared" si="14"/>
        <v>0</v>
      </c>
      <c r="X24" s="35">
        <f t="shared" si="14"/>
        <v>0</v>
      </c>
      <c r="Y24" s="35">
        <f t="shared" si="14"/>
        <v>0</v>
      </c>
      <c r="Z24" s="35">
        <f t="shared" si="14"/>
        <v>0</v>
      </c>
      <c r="AA24" s="35">
        <f t="shared" si="14"/>
        <v>0</v>
      </c>
      <c r="AB24" s="35">
        <f t="shared" si="14"/>
        <v>0</v>
      </c>
      <c r="AC24" s="35">
        <f t="shared" si="14"/>
        <v>0</v>
      </c>
      <c r="AD24" s="35">
        <f t="shared" si="14"/>
        <v>0</v>
      </c>
      <c r="AE24" s="35">
        <f t="shared" si="14"/>
        <v>0</v>
      </c>
      <c r="AF24" s="35"/>
    </row>
    <row r="25" spans="1:32" s="2" customFormat="1" ht="18.75" hidden="1" x14ac:dyDescent="0.25">
      <c r="A25" s="58" t="s">
        <v>30</v>
      </c>
      <c r="B25" s="39">
        <f>B26+B27+B28+B29</f>
        <v>0</v>
      </c>
      <c r="C25" s="39">
        <f>C26+C27+C28+C29</f>
        <v>0</v>
      </c>
      <c r="D25" s="39">
        <v>0</v>
      </c>
      <c r="E25" s="39">
        <f>E26+E27+E28+E29</f>
        <v>0</v>
      </c>
      <c r="F25" s="39">
        <v>0</v>
      </c>
      <c r="G25" s="39">
        <v>0</v>
      </c>
      <c r="H25" s="39">
        <f t="shared" ref="H25:AE25" si="15">H26+H27+H28+H29</f>
        <v>0</v>
      </c>
      <c r="I25" s="39">
        <f t="shared" si="15"/>
        <v>0</v>
      </c>
      <c r="J25" s="39">
        <f t="shared" si="15"/>
        <v>0</v>
      </c>
      <c r="K25" s="39">
        <f t="shared" si="15"/>
        <v>0</v>
      </c>
      <c r="L25" s="39">
        <f t="shared" si="15"/>
        <v>0</v>
      </c>
      <c r="M25" s="39">
        <f t="shared" si="15"/>
        <v>0</v>
      </c>
      <c r="N25" s="39">
        <f t="shared" si="15"/>
        <v>0</v>
      </c>
      <c r="O25" s="39">
        <f t="shared" si="15"/>
        <v>0</v>
      </c>
      <c r="P25" s="39">
        <f t="shared" si="15"/>
        <v>0</v>
      </c>
      <c r="Q25" s="39">
        <f t="shared" si="15"/>
        <v>0</v>
      </c>
      <c r="R25" s="39">
        <f t="shared" si="15"/>
        <v>0</v>
      </c>
      <c r="S25" s="39">
        <f t="shared" si="15"/>
        <v>0</v>
      </c>
      <c r="T25" s="39">
        <f t="shared" si="15"/>
        <v>0</v>
      </c>
      <c r="U25" s="39">
        <f t="shared" si="15"/>
        <v>0</v>
      </c>
      <c r="V25" s="39">
        <f t="shared" si="15"/>
        <v>0</v>
      </c>
      <c r="W25" s="39">
        <f t="shared" si="15"/>
        <v>0</v>
      </c>
      <c r="X25" s="39">
        <f t="shared" si="15"/>
        <v>0</v>
      </c>
      <c r="Y25" s="39">
        <f t="shared" si="15"/>
        <v>0</v>
      </c>
      <c r="Z25" s="39">
        <f t="shared" si="15"/>
        <v>0</v>
      </c>
      <c r="AA25" s="39">
        <f t="shared" si="15"/>
        <v>0</v>
      </c>
      <c r="AB25" s="39">
        <f t="shared" si="15"/>
        <v>0</v>
      </c>
      <c r="AC25" s="39">
        <f t="shared" si="15"/>
        <v>0</v>
      </c>
      <c r="AD25" s="39">
        <f t="shared" si="15"/>
        <v>0</v>
      </c>
      <c r="AE25" s="39">
        <f t="shared" si="15"/>
        <v>0</v>
      </c>
      <c r="AF25" s="5"/>
    </row>
    <row r="26" spans="1:32" s="2" customFormat="1" ht="18.75" hidden="1" x14ac:dyDescent="0.25">
      <c r="A26" s="7" t="s">
        <v>23</v>
      </c>
      <c r="B26" s="32">
        <f>H26+J26+L26+N26+P26+R26+T26+V26+X26+Z26+AB26+AD26</f>
        <v>0</v>
      </c>
      <c r="C26" s="33">
        <f>H26</f>
        <v>0</v>
      </c>
      <c r="D26" s="33">
        <v>0</v>
      </c>
      <c r="E26" s="33">
        <f>I26+K26+M26+O26+Q26+S26+U26+W26+Y26+AA26+AC26+AE26</f>
        <v>0</v>
      </c>
      <c r="F26" s="32">
        <f>IF(E26,B26,)/100</f>
        <v>0</v>
      </c>
      <c r="G26" s="32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/>
      <c r="N26" s="33">
        <v>0</v>
      </c>
      <c r="O26" s="34"/>
      <c r="P26" s="33">
        <v>0</v>
      </c>
      <c r="Q26" s="34"/>
      <c r="R26" s="33">
        <v>0</v>
      </c>
      <c r="S26" s="34"/>
      <c r="T26" s="33">
        <v>0</v>
      </c>
      <c r="U26" s="34"/>
      <c r="V26" s="33">
        <v>0</v>
      </c>
      <c r="W26" s="34"/>
      <c r="X26" s="33">
        <v>0</v>
      </c>
      <c r="Y26" s="34"/>
      <c r="Z26" s="33">
        <v>0</v>
      </c>
      <c r="AA26" s="34"/>
      <c r="AB26" s="33">
        <v>0</v>
      </c>
      <c r="AC26" s="34"/>
      <c r="AD26" s="33">
        <v>0</v>
      </c>
      <c r="AE26" s="31"/>
      <c r="AF26" s="5"/>
    </row>
    <row r="27" spans="1:32" s="2" customFormat="1" ht="18.75" hidden="1" x14ac:dyDescent="0.25">
      <c r="A27" s="7" t="s">
        <v>22</v>
      </c>
      <c r="B27" s="32">
        <f>H27+J27+L27+N27+P27+R27+T27+V27+X27+Z27+AB27+AD27</f>
        <v>0</v>
      </c>
      <c r="C27" s="33">
        <f t="shared" ref="C27:C29" si="16">H27</f>
        <v>0</v>
      </c>
      <c r="D27" s="33">
        <v>0</v>
      </c>
      <c r="E27" s="33">
        <f t="shared" ref="E27:E29" si="17">I27+K27+M27+O27+Q27+S27+U27+W27+Y27+AA27+AC27+AE27</f>
        <v>0</v>
      </c>
      <c r="F27" s="32">
        <f t="shared" ref="F27:F29" si="18">IF(E27,B27,)/100</f>
        <v>0</v>
      </c>
      <c r="G27" s="32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/>
      <c r="N27" s="33">
        <v>0</v>
      </c>
      <c r="O27" s="34"/>
      <c r="P27" s="33">
        <v>0</v>
      </c>
      <c r="Q27" s="34"/>
      <c r="R27" s="33">
        <v>0</v>
      </c>
      <c r="S27" s="34"/>
      <c r="T27" s="33">
        <v>0</v>
      </c>
      <c r="U27" s="34"/>
      <c r="V27" s="33">
        <v>0</v>
      </c>
      <c r="W27" s="34"/>
      <c r="X27" s="33">
        <v>0</v>
      </c>
      <c r="Y27" s="34"/>
      <c r="Z27" s="33">
        <v>0</v>
      </c>
      <c r="AA27" s="34"/>
      <c r="AB27" s="33">
        <v>0</v>
      </c>
      <c r="AC27" s="34"/>
      <c r="AD27" s="33">
        <v>0</v>
      </c>
      <c r="AE27" s="31"/>
      <c r="AF27" s="5"/>
    </row>
    <row r="28" spans="1:32" s="2" customFormat="1" ht="18.75" hidden="1" x14ac:dyDescent="0.25">
      <c r="A28" s="7" t="s">
        <v>21</v>
      </c>
      <c r="B28" s="32">
        <f t="shared" ref="B28:B29" si="19">H28+J28+L28+N28+P28+R28+T28+V28+X28+Z28+AB28+AD28</f>
        <v>0</v>
      </c>
      <c r="C28" s="33">
        <f t="shared" si="16"/>
        <v>0</v>
      </c>
      <c r="D28" s="33">
        <v>0</v>
      </c>
      <c r="E28" s="33">
        <f t="shared" si="17"/>
        <v>0</v>
      </c>
      <c r="F28" s="32">
        <f t="shared" si="18"/>
        <v>0</v>
      </c>
      <c r="G28" s="32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  <c r="AE28" s="31"/>
      <c r="AF28" s="5"/>
    </row>
    <row r="29" spans="1:32" s="2" customFormat="1" ht="19.5" hidden="1" customHeight="1" x14ac:dyDescent="0.25">
      <c r="A29" s="7" t="s">
        <v>24</v>
      </c>
      <c r="B29" s="32">
        <f t="shared" si="19"/>
        <v>0</v>
      </c>
      <c r="C29" s="33">
        <f t="shared" si="16"/>
        <v>0</v>
      </c>
      <c r="D29" s="33">
        <v>0</v>
      </c>
      <c r="E29" s="33">
        <f t="shared" si="17"/>
        <v>0</v>
      </c>
      <c r="F29" s="32">
        <f t="shared" si="18"/>
        <v>0</v>
      </c>
      <c r="G29" s="32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4"/>
      <c r="N29" s="33">
        <v>0</v>
      </c>
      <c r="O29" s="34"/>
      <c r="P29" s="33">
        <v>0</v>
      </c>
      <c r="Q29" s="34"/>
      <c r="R29" s="33">
        <v>0</v>
      </c>
      <c r="S29" s="34"/>
      <c r="T29" s="33">
        <v>0</v>
      </c>
      <c r="U29" s="34"/>
      <c r="V29" s="33">
        <v>0</v>
      </c>
      <c r="W29" s="34"/>
      <c r="X29" s="33">
        <v>0</v>
      </c>
      <c r="Y29" s="34"/>
      <c r="Z29" s="33">
        <v>0</v>
      </c>
      <c r="AA29" s="34"/>
      <c r="AB29" s="33">
        <v>0</v>
      </c>
      <c r="AC29" s="34"/>
      <c r="AD29" s="33">
        <v>0</v>
      </c>
      <c r="AE29" s="31"/>
      <c r="AF29" s="5"/>
    </row>
    <row r="30" spans="1:32" s="2" customFormat="1" ht="40.5" customHeight="1" x14ac:dyDescent="0.25">
      <c r="A30" s="48" t="s">
        <v>40</v>
      </c>
      <c r="B30" s="36">
        <f>B32+B38+B44</f>
        <v>3487.8</v>
      </c>
      <c r="C30" s="36">
        <f>C32+C38+C44</f>
        <v>932.21024</v>
      </c>
      <c r="D30" s="36">
        <f>D32+D38+D44</f>
        <v>848.5</v>
      </c>
      <c r="E30" s="36">
        <f t="shared" ref="E30:AD30" si="20">E32+E38+E44</f>
        <v>848.5</v>
      </c>
      <c r="F30" s="36">
        <f>E30/B30*100</f>
        <v>24.327656402316645</v>
      </c>
      <c r="G30" s="36">
        <f>E30/C30*100</f>
        <v>91.020240241085531</v>
      </c>
      <c r="H30" s="36">
        <f t="shared" si="20"/>
        <v>643.53399999999999</v>
      </c>
      <c r="I30" s="36">
        <f t="shared" si="20"/>
        <v>546.41999999999996</v>
      </c>
      <c r="J30" s="36">
        <f t="shared" si="20"/>
        <v>288.67624000000001</v>
      </c>
      <c r="K30" s="36">
        <f t="shared" si="20"/>
        <v>302.08</v>
      </c>
      <c r="L30" s="36">
        <f t="shared" si="20"/>
        <v>135.79534000000001</v>
      </c>
      <c r="M30" s="36">
        <f t="shared" si="20"/>
        <v>0</v>
      </c>
      <c r="N30" s="36">
        <f t="shared" si="20"/>
        <v>295.72534000000002</v>
      </c>
      <c r="O30" s="36">
        <f t="shared" si="20"/>
        <v>0</v>
      </c>
      <c r="P30" s="36">
        <f t="shared" si="20"/>
        <v>390.32333999999997</v>
      </c>
      <c r="Q30" s="36">
        <f t="shared" si="20"/>
        <v>0</v>
      </c>
      <c r="R30" s="36">
        <f t="shared" si="20"/>
        <v>282.06443999999999</v>
      </c>
      <c r="S30" s="36">
        <f t="shared" si="20"/>
        <v>0</v>
      </c>
      <c r="T30" s="36">
        <f>T32+T38+T44</f>
        <v>445.98234000000002</v>
      </c>
      <c r="U30" s="36">
        <f t="shared" si="20"/>
        <v>0</v>
      </c>
      <c r="V30" s="36">
        <f t="shared" si="20"/>
        <v>125.92434</v>
      </c>
      <c r="W30" s="36">
        <f t="shared" si="20"/>
        <v>0</v>
      </c>
      <c r="X30" s="36">
        <f t="shared" si="20"/>
        <v>116.03634</v>
      </c>
      <c r="Y30" s="36">
        <f t="shared" si="20"/>
        <v>0</v>
      </c>
      <c r="Z30" s="36">
        <f t="shared" si="20"/>
        <v>272.47134</v>
      </c>
      <c r="AA30" s="36">
        <f t="shared" si="20"/>
        <v>0</v>
      </c>
      <c r="AB30" s="36">
        <f t="shared" si="20"/>
        <v>133.87334000000001</v>
      </c>
      <c r="AC30" s="36">
        <f t="shared" si="20"/>
        <v>0</v>
      </c>
      <c r="AD30" s="36">
        <f t="shared" si="20"/>
        <v>357.39359999999999</v>
      </c>
      <c r="AE30" s="36">
        <f>AE32+AE38+AE44</f>
        <v>0</v>
      </c>
      <c r="AF30" s="36"/>
    </row>
    <row r="31" spans="1:32" s="2" customFormat="1" ht="18.75" x14ac:dyDescent="0.25">
      <c r="A31" s="7" t="s">
        <v>20</v>
      </c>
      <c r="B31" s="32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1"/>
      <c r="AF31" s="5"/>
    </row>
    <row r="32" spans="1:32" s="2" customFormat="1" ht="56.25" hidden="1" x14ac:dyDescent="0.25">
      <c r="A32" s="45" t="s">
        <v>41</v>
      </c>
      <c r="B32" s="35">
        <f>B33</f>
        <v>0</v>
      </c>
      <c r="C32" s="35">
        <f t="shared" ref="C32:AE32" si="21">C33</f>
        <v>0</v>
      </c>
      <c r="D32" s="35">
        <f>D33</f>
        <v>0</v>
      </c>
      <c r="E32" s="35">
        <f t="shared" si="21"/>
        <v>0</v>
      </c>
      <c r="F32" s="35">
        <v>0</v>
      </c>
      <c r="G32" s="35">
        <v>0</v>
      </c>
      <c r="H32" s="35">
        <f t="shared" si="21"/>
        <v>0</v>
      </c>
      <c r="I32" s="35">
        <f t="shared" si="21"/>
        <v>0</v>
      </c>
      <c r="J32" s="35">
        <f t="shared" si="21"/>
        <v>0</v>
      </c>
      <c r="K32" s="35">
        <f t="shared" si="21"/>
        <v>0</v>
      </c>
      <c r="L32" s="35">
        <f t="shared" si="21"/>
        <v>0</v>
      </c>
      <c r="M32" s="35">
        <f t="shared" si="21"/>
        <v>0</v>
      </c>
      <c r="N32" s="35">
        <f t="shared" si="21"/>
        <v>0</v>
      </c>
      <c r="O32" s="35">
        <f t="shared" si="21"/>
        <v>0</v>
      </c>
      <c r="P32" s="35">
        <f t="shared" si="21"/>
        <v>0</v>
      </c>
      <c r="Q32" s="35">
        <f t="shared" si="21"/>
        <v>0</v>
      </c>
      <c r="R32" s="35">
        <f t="shared" si="21"/>
        <v>0</v>
      </c>
      <c r="S32" s="35">
        <f t="shared" si="21"/>
        <v>0</v>
      </c>
      <c r="T32" s="35">
        <f t="shared" si="21"/>
        <v>0</v>
      </c>
      <c r="U32" s="35">
        <f t="shared" si="21"/>
        <v>0</v>
      </c>
      <c r="V32" s="35">
        <f t="shared" si="21"/>
        <v>0</v>
      </c>
      <c r="W32" s="35">
        <f t="shared" si="21"/>
        <v>0</v>
      </c>
      <c r="X32" s="35">
        <f t="shared" si="21"/>
        <v>0</v>
      </c>
      <c r="Y32" s="35">
        <f t="shared" si="21"/>
        <v>0</v>
      </c>
      <c r="Z32" s="35">
        <f t="shared" si="21"/>
        <v>0</v>
      </c>
      <c r="AA32" s="35">
        <f t="shared" si="21"/>
        <v>0</v>
      </c>
      <c r="AB32" s="35">
        <f t="shared" si="21"/>
        <v>0</v>
      </c>
      <c r="AC32" s="35">
        <f t="shared" si="21"/>
        <v>0</v>
      </c>
      <c r="AD32" s="35">
        <f t="shared" si="21"/>
        <v>0</v>
      </c>
      <c r="AE32" s="35">
        <f t="shared" si="21"/>
        <v>0</v>
      </c>
      <c r="AF32" s="35" t="s">
        <v>82</v>
      </c>
    </row>
    <row r="33" spans="1:32" s="2" customFormat="1" ht="18.75" hidden="1" x14ac:dyDescent="0.25">
      <c r="A33" s="58" t="s">
        <v>30</v>
      </c>
      <c r="B33" s="39">
        <f>B34+B35+B36+B37</f>
        <v>0</v>
      </c>
      <c r="C33" s="39">
        <f t="shared" ref="C33:E33" si="22">C34+C35+C36+C37</f>
        <v>0</v>
      </c>
      <c r="D33" s="39">
        <f t="shared" si="22"/>
        <v>0</v>
      </c>
      <c r="E33" s="39">
        <f t="shared" si="22"/>
        <v>0</v>
      </c>
      <c r="F33" s="39">
        <v>0</v>
      </c>
      <c r="G33" s="39">
        <v>0</v>
      </c>
      <c r="H33" s="39">
        <f>H34+H35+H36+H37</f>
        <v>0</v>
      </c>
      <c r="I33" s="39">
        <f t="shared" ref="I33:AE33" si="23">I34+I35+I36+I37</f>
        <v>0</v>
      </c>
      <c r="J33" s="39">
        <f t="shared" si="23"/>
        <v>0</v>
      </c>
      <c r="K33" s="39">
        <f t="shared" si="23"/>
        <v>0</v>
      </c>
      <c r="L33" s="39">
        <f t="shared" si="23"/>
        <v>0</v>
      </c>
      <c r="M33" s="39">
        <f t="shared" si="23"/>
        <v>0</v>
      </c>
      <c r="N33" s="39">
        <f t="shared" si="23"/>
        <v>0</v>
      </c>
      <c r="O33" s="39">
        <f t="shared" si="23"/>
        <v>0</v>
      </c>
      <c r="P33" s="39">
        <f t="shared" si="23"/>
        <v>0</v>
      </c>
      <c r="Q33" s="39">
        <f t="shared" si="23"/>
        <v>0</v>
      </c>
      <c r="R33" s="39">
        <f t="shared" si="23"/>
        <v>0</v>
      </c>
      <c r="S33" s="39">
        <f t="shared" si="23"/>
        <v>0</v>
      </c>
      <c r="T33" s="39">
        <f t="shared" si="23"/>
        <v>0</v>
      </c>
      <c r="U33" s="39">
        <f t="shared" si="23"/>
        <v>0</v>
      </c>
      <c r="V33" s="39">
        <f t="shared" si="23"/>
        <v>0</v>
      </c>
      <c r="W33" s="39">
        <f t="shared" si="23"/>
        <v>0</v>
      </c>
      <c r="X33" s="39">
        <f t="shared" si="23"/>
        <v>0</v>
      </c>
      <c r="Y33" s="39">
        <f t="shared" si="23"/>
        <v>0</v>
      </c>
      <c r="Z33" s="39">
        <f t="shared" si="23"/>
        <v>0</v>
      </c>
      <c r="AA33" s="39">
        <f t="shared" si="23"/>
        <v>0</v>
      </c>
      <c r="AB33" s="39">
        <f t="shared" si="23"/>
        <v>0</v>
      </c>
      <c r="AC33" s="39">
        <f t="shared" si="23"/>
        <v>0</v>
      </c>
      <c r="AD33" s="39">
        <f t="shared" si="23"/>
        <v>0</v>
      </c>
      <c r="AE33" s="39">
        <f t="shared" si="23"/>
        <v>0</v>
      </c>
      <c r="AF33" s="5"/>
    </row>
    <row r="34" spans="1:32" s="2" customFormat="1" ht="18.75" hidden="1" x14ac:dyDescent="0.25">
      <c r="A34" s="7" t="s">
        <v>23</v>
      </c>
      <c r="B34" s="32">
        <f>H34+J34+L34+N34+P34+R34+T34+V34+X34+Z34+AB34+AD34</f>
        <v>0</v>
      </c>
      <c r="C34" s="33">
        <f>H34</f>
        <v>0</v>
      </c>
      <c r="D34" s="33">
        <v>0</v>
      </c>
      <c r="E34" s="33">
        <f>I34+K34+M34+O34+Q34+S34+U34+W34+Y34+AA34+AC34+AE34</f>
        <v>0</v>
      </c>
      <c r="F34" s="32">
        <v>0</v>
      </c>
      <c r="G34" s="32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/>
      <c r="N34" s="33">
        <v>0</v>
      </c>
      <c r="O34" s="34"/>
      <c r="P34" s="33">
        <v>0</v>
      </c>
      <c r="Q34" s="34"/>
      <c r="R34" s="33">
        <v>0</v>
      </c>
      <c r="S34" s="34"/>
      <c r="T34" s="33">
        <v>0</v>
      </c>
      <c r="U34" s="34"/>
      <c r="V34" s="33">
        <v>0</v>
      </c>
      <c r="W34" s="34"/>
      <c r="X34" s="33">
        <v>0</v>
      </c>
      <c r="Y34" s="34"/>
      <c r="Z34" s="33">
        <v>0</v>
      </c>
      <c r="AA34" s="34"/>
      <c r="AB34" s="33">
        <v>0</v>
      </c>
      <c r="AC34" s="34"/>
      <c r="AD34" s="33">
        <v>0</v>
      </c>
      <c r="AE34" s="31"/>
      <c r="AF34" s="5"/>
    </row>
    <row r="35" spans="1:32" s="2" customFormat="1" ht="18.75" hidden="1" x14ac:dyDescent="0.25">
      <c r="A35" s="7" t="s">
        <v>22</v>
      </c>
      <c r="B35" s="32">
        <f>H35+J35+L35+N35+P35+R35+T35+V35+X35+Z35+AB35+AD35</f>
        <v>0</v>
      </c>
      <c r="C35" s="33">
        <f t="shared" ref="C35:C37" si="24">H35</f>
        <v>0</v>
      </c>
      <c r="D35" s="33">
        <v>0</v>
      </c>
      <c r="E35" s="33">
        <f t="shared" ref="E35:E37" si="25">I35+K35+M35+O35+Q35+S35+U35+W35+Y35+AA35+AC35+AE35</f>
        <v>0</v>
      </c>
      <c r="F35" s="32">
        <v>0</v>
      </c>
      <c r="G35" s="32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/>
      <c r="N35" s="33">
        <v>0</v>
      </c>
      <c r="O35" s="34"/>
      <c r="P35" s="33">
        <v>0</v>
      </c>
      <c r="Q35" s="34"/>
      <c r="R35" s="33">
        <v>0</v>
      </c>
      <c r="S35" s="34"/>
      <c r="T35" s="33">
        <v>0</v>
      </c>
      <c r="U35" s="34"/>
      <c r="V35" s="33">
        <v>0</v>
      </c>
      <c r="W35" s="34"/>
      <c r="X35" s="33">
        <v>0</v>
      </c>
      <c r="Y35" s="34"/>
      <c r="Z35" s="33">
        <v>0</v>
      </c>
      <c r="AA35" s="34"/>
      <c r="AB35" s="33">
        <v>0</v>
      </c>
      <c r="AC35" s="34"/>
      <c r="AD35" s="33">
        <v>0</v>
      </c>
      <c r="AE35" s="31"/>
      <c r="AF35" s="5"/>
    </row>
    <row r="36" spans="1:32" s="2" customFormat="1" ht="18.75" hidden="1" x14ac:dyDescent="0.25">
      <c r="A36" s="7" t="s">
        <v>21</v>
      </c>
      <c r="B36" s="32">
        <f t="shared" ref="B36:B37" si="26">H36+J36+L36+N36+P36+R36+T36+V36+X36+Z36+AB36+AD36</f>
        <v>0</v>
      </c>
      <c r="C36" s="33">
        <f t="shared" si="24"/>
        <v>0</v>
      </c>
      <c r="D36" s="33">
        <v>0</v>
      </c>
      <c r="E36" s="33">
        <f t="shared" si="25"/>
        <v>0</v>
      </c>
      <c r="F36" s="32">
        <v>0</v>
      </c>
      <c r="G36" s="32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  <c r="AE36" s="31"/>
      <c r="AF36" s="5"/>
    </row>
    <row r="37" spans="1:32" s="2" customFormat="1" ht="18.75" hidden="1" x14ac:dyDescent="0.25">
      <c r="A37" s="7" t="s">
        <v>24</v>
      </c>
      <c r="B37" s="32">
        <f t="shared" si="26"/>
        <v>0</v>
      </c>
      <c r="C37" s="33">
        <f t="shared" si="24"/>
        <v>0</v>
      </c>
      <c r="D37" s="33">
        <v>0</v>
      </c>
      <c r="E37" s="33">
        <f t="shared" si="25"/>
        <v>0</v>
      </c>
      <c r="F37" s="32">
        <v>0</v>
      </c>
      <c r="G37" s="32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/>
      <c r="N37" s="33">
        <v>0</v>
      </c>
      <c r="O37" s="34"/>
      <c r="P37" s="33">
        <v>0</v>
      </c>
      <c r="Q37" s="34"/>
      <c r="R37" s="33">
        <v>0</v>
      </c>
      <c r="S37" s="34"/>
      <c r="T37" s="33">
        <v>0</v>
      </c>
      <c r="U37" s="34"/>
      <c r="V37" s="33">
        <v>0</v>
      </c>
      <c r="W37" s="34"/>
      <c r="X37" s="33">
        <v>0</v>
      </c>
      <c r="Y37" s="34"/>
      <c r="Z37" s="33">
        <v>0</v>
      </c>
      <c r="AA37" s="34"/>
      <c r="AB37" s="33">
        <v>0</v>
      </c>
      <c r="AC37" s="34"/>
      <c r="AD37" s="33">
        <v>0</v>
      </c>
      <c r="AE37" s="31"/>
      <c r="AF37" s="5"/>
    </row>
    <row r="38" spans="1:32" s="2" customFormat="1" ht="56.25" x14ac:dyDescent="0.25">
      <c r="A38" s="45" t="s">
        <v>42</v>
      </c>
      <c r="B38" s="35">
        <f>B39</f>
        <v>3487.8</v>
      </c>
      <c r="C38" s="35">
        <f t="shared" ref="C38:AE38" si="27">C39</f>
        <v>932.21024</v>
      </c>
      <c r="D38" s="35">
        <f>D39</f>
        <v>848.5</v>
      </c>
      <c r="E38" s="35">
        <f t="shared" si="27"/>
        <v>848.5</v>
      </c>
      <c r="F38" s="35">
        <f>E38/B38*100</f>
        <v>24.327656402316645</v>
      </c>
      <c r="G38" s="35">
        <f>E38/C38*100</f>
        <v>91.020240241085531</v>
      </c>
      <c r="H38" s="35">
        <f t="shared" si="27"/>
        <v>643.53399999999999</v>
      </c>
      <c r="I38" s="35">
        <f t="shared" si="27"/>
        <v>546.41999999999996</v>
      </c>
      <c r="J38" s="35">
        <f t="shared" si="27"/>
        <v>288.67624000000001</v>
      </c>
      <c r="K38" s="35">
        <f t="shared" si="27"/>
        <v>302.08</v>
      </c>
      <c r="L38" s="35">
        <f t="shared" si="27"/>
        <v>135.79534000000001</v>
      </c>
      <c r="M38" s="35">
        <f t="shared" si="27"/>
        <v>0</v>
      </c>
      <c r="N38" s="35">
        <f t="shared" si="27"/>
        <v>295.72534000000002</v>
      </c>
      <c r="O38" s="35">
        <f t="shared" si="27"/>
        <v>0</v>
      </c>
      <c r="P38" s="35">
        <f t="shared" si="27"/>
        <v>390.32333999999997</v>
      </c>
      <c r="Q38" s="35">
        <f t="shared" si="27"/>
        <v>0</v>
      </c>
      <c r="R38" s="35">
        <f t="shared" si="27"/>
        <v>282.06443999999999</v>
      </c>
      <c r="S38" s="35">
        <f t="shared" si="27"/>
        <v>0</v>
      </c>
      <c r="T38" s="35">
        <f t="shared" si="27"/>
        <v>445.98234000000002</v>
      </c>
      <c r="U38" s="35">
        <f t="shared" si="27"/>
        <v>0</v>
      </c>
      <c r="V38" s="35">
        <f t="shared" si="27"/>
        <v>125.92434</v>
      </c>
      <c r="W38" s="35">
        <f t="shared" si="27"/>
        <v>0</v>
      </c>
      <c r="X38" s="35">
        <f t="shared" si="27"/>
        <v>116.03634</v>
      </c>
      <c r="Y38" s="35">
        <f t="shared" si="27"/>
        <v>0</v>
      </c>
      <c r="Z38" s="35">
        <f t="shared" si="27"/>
        <v>272.47134</v>
      </c>
      <c r="AA38" s="35">
        <f t="shared" si="27"/>
        <v>0</v>
      </c>
      <c r="AB38" s="35">
        <f t="shared" si="27"/>
        <v>133.87334000000001</v>
      </c>
      <c r="AC38" s="35">
        <f t="shared" si="27"/>
        <v>0</v>
      </c>
      <c r="AD38" s="35">
        <f t="shared" si="27"/>
        <v>357.39359999999999</v>
      </c>
      <c r="AE38" s="35">
        <f t="shared" si="27"/>
        <v>0</v>
      </c>
      <c r="AF38" s="44" t="s">
        <v>80</v>
      </c>
    </row>
    <row r="39" spans="1:32" s="89" customFormat="1" ht="18.75" x14ac:dyDescent="0.25">
      <c r="A39" s="87" t="s">
        <v>30</v>
      </c>
      <c r="B39" s="86">
        <f>B40+B41+B42+B43</f>
        <v>3487.8</v>
      </c>
      <c r="C39" s="86">
        <f t="shared" ref="C39:E39" si="28">C40+C41+C42+C43</f>
        <v>932.21024</v>
      </c>
      <c r="D39" s="86">
        <f t="shared" si="28"/>
        <v>848.5</v>
      </c>
      <c r="E39" s="86">
        <f t="shared" si="28"/>
        <v>848.5</v>
      </c>
      <c r="F39" s="86">
        <f>E39/B39*100</f>
        <v>24.327656402316645</v>
      </c>
      <c r="G39" s="86">
        <f>E39/C39*100</f>
        <v>91.020240241085531</v>
      </c>
      <c r="H39" s="86">
        <f>H40+H41+H42+H43</f>
        <v>643.53399999999999</v>
      </c>
      <c r="I39" s="86">
        <f>I40+I41+I42+I43</f>
        <v>546.41999999999996</v>
      </c>
      <c r="J39" s="86">
        <f t="shared" ref="J39:AE39" si="29">J40+J41+J42+J43</f>
        <v>288.67624000000001</v>
      </c>
      <c r="K39" s="86">
        <f t="shared" si="29"/>
        <v>302.08</v>
      </c>
      <c r="L39" s="86">
        <f t="shared" si="29"/>
        <v>135.79534000000001</v>
      </c>
      <c r="M39" s="86">
        <f t="shared" si="29"/>
        <v>0</v>
      </c>
      <c r="N39" s="86">
        <f t="shared" si="29"/>
        <v>295.72534000000002</v>
      </c>
      <c r="O39" s="86">
        <f t="shared" si="29"/>
        <v>0</v>
      </c>
      <c r="P39" s="86">
        <f t="shared" si="29"/>
        <v>390.32333999999997</v>
      </c>
      <c r="Q39" s="86">
        <f t="shared" si="29"/>
        <v>0</v>
      </c>
      <c r="R39" s="86">
        <f t="shared" si="29"/>
        <v>282.06443999999999</v>
      </c>
      <c r="S39" s="86">
        <f t="shared" si="29"/>
        <v>0</v>
      </c>
      <c r="T39" s="86">
        <f t="shared" si="29"/>
        <v>445.98234000000002</v>
      </c>
      <c r="U39" s="86">
        <f t="shared" si="29"/>
        <v>0</v>
      </c>
      <c r="V39" s="86">
        <f t="shared" si="29"/>
        <v>125.92434</v>
      </c>
      <c r="W39" s="86">
        <f t="shared" si="29"/>
        <v>0</v>
      </c>
      <c r="X39" s="86">
        <f t="shared" si="29"/>
        <v>116.03634</v>
      </c>
      <c r="Y39" s="86">
        <f t="shared" si="29"/>
        <v>0</v>
      </c>
      <c r="Z39" s="86">
        <f t="shared" si="29"/>
        <v>272.47134</v>
      </c>
      <c r="AA39" s="86">
        <f t="shared" si="29"/>
        <v>0</v>
      </c>
      <c r="AB39" s="86">
        <f t="shared" si="29"/>
        <v>133.87334000000001</v>
      </c>
      <c r="AC39" s="86">
        <f t="shared" si="29"/>
        <v>0</v>
      </c>
      <c r="AD39" s="86">
        <f t="shared" si="29"/>
        <v>357.39359999999999</v>
      </c>
      <c r="AE39" s="86">
        <f t="shared" si="29"/>
        <v>0</v>
      </c>
      <c r="AF39" s="88"/>
    </row>
    <row r="40" spans="1:32" s="89" customFormat="1" ht="18.75" x14ac:dyDescent="0.25">
      <c r="A40" s="90" t="s">
        <v>23</v>
      </c>
      <c r="B40" s="77">
        <f>H40+J40+L40+N40+P40+R40+T40+V40+X40+Z40+AB40+AD40</f>
        <v>0</v>
      </c>
      <c r="C40" s="91">
        <f>H40+J40</f>
        <v>0</v>
      </c>
      <c r="D40" s="91">
        <v>0</v>
      </c>
      <c r="E40" s="91">
        <f>I40+K40+M40+O40+Q40+S40+U40+W40+Y40+AA40+AC40+AE40</f>
        <v>0</v>
      </c>
      <c r="F40" s="77">
        <v>0</v>
      </c>
      <c r="G40" s="77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2"/>
      <c r="N40" s="91">
        <v>0</v>
      </c>
      <c r="O40" s="92"/>
      <c r="P40" s="91">
        <v>0</v>
      </c>
      <c r="Q40" s="92"/>
      <c r="R40" s="91">
        <v>0</v>
      </c>
      <c r="S40" s="92"/>
      <c r="T40" s="91">
        <v>0</v>
      </c>
      <c r="U40" s="92"/>
      <c r="V40" s="91">
        <v>0</v>
      </c>
      <c r="W40" s="92"/>
      <c r="X40" s="91">
        <v>0</v>
      </c>
      <c r="Y40" s="92"/>
      <c r="Z40" s="91">
        <v>0</v>
      </c>
      <c r="AA40" s="92"/>
      <c r="AB40" s="91">
        <v>0</v>
      </c>
      <c r="AC40" s="92"/>
      <c r="AD40" s="91">
        <v>0</v>
      </c>
      <c r="AE40" s="93"/>
      <c r="AF40" s="88"/>
    </row>
    <row r="41" spans="1:32" s="89" customFormat="1" ht="18.75" x14ac:dyDescent="0.25">
      <c r="A41" s="90" t="s">
        <v>22</v>
      </c>
      <c r="B41" s="77">
        <f>H41+J41+L41+N41+P41+R41+T41+V41+X41+Z41+AB41+AD41</f>
        <v>3487.8</v>
      </c>
      <c r="C41" s="91">
        <f>H41+J41</f>
        <v>932.21024</v>
      </c>
      <c r="D41" s="91">
        <v>848.5</v>
      </c>
      <c r="E41" s="91">
        <f t="shared" ref="E41:E43" si="30">I41+K41+M41+O41+Q41+S41+U41+W41+Y41+AA41+AC41+AE41</f>
        <v>848.5</v>
      </c>
      <c r="F41" s="77">
        <f>E41/B41*100</f>
        <v>24.327656402316645</v>
      </c>
      <c r="G41" s="77">
        <f>E41/C41*100</f>
        <v>91.020240241085531</v>
      </c>
      <c r="H41" s="91">
        <v>643.53399999999999</v>
      </c>
      <c r="I41" s="91">
        <v>546.41999999999996</v>
      </c>
      <c r="J41" s="91">
        <v>288.67624000000001</v>
      </c>
      <c r="K41" s="91">
        <v>302.08</v>
      </c>
      <c r="L41" s="91">
        <v>135.79534000000001</v>
      </c>
      <c r="M41" s="92"/>
      <c r="N41" s="91">
        <v>295.72534000000002</v>
      </c>
      <c r="O41" s="92"/>
      <c r="P41" s="91">
        <v>390.32333999999997</v>
      </c>
      <c r="Q41" s="92"/>
      <c r="R41" s="91">
        <v>282.06443999999999</v>
      </c>
      <c r="S41" s="92"/>
      <c r="T41" s="91">
        <v>445.98234000000002</v>
      </c>
      <c r="U41" s="92"/>
      <c r="V41" s="91">
        <v>125.92434</v>
      </c>
      <c r="W41" s="92"/>
      <c r="X41" s="91">
        <v>116.03634</v>
      </c>
      <c r="Y41" s="92"/>
      <c r="Z41" s="91">
        <v>272.47134</v>
      </c>
      <c r="AA41" s="92"/>
      <c r="AB41" s="91">
        <v>133.87334000000001</v>
      </c>
      <c r="AC41" s="92"/>
      <c r="AD41" s="91">
        <v>357.39359999999999</v>
      </c>
      <c r="AE41" s="93"/>
      <c r="AF41" s="88"/>
    </row>
    <row r="42" spans="1:32" s="89" customFormat="1" ht="18.75" x14ac:dyDescent="0.25">
      <c r="A42" s="90" t="s">
        <v>21</v>
      </c>
      <c r="B42" s="77">
        <f t="shared" ref="B42:B43" si="31">H42+J42+L42+N42+P42+R42+T42+V42+X42+Z42+AB42+AD42</f>
        <v>0</v>
      </c>
      <c r="C42" s="91">
        <f t="shared" ref="C42:C43" si="32">H42+J42</f>
        <v>0</v>
      </c>
      <c r="D42" s="91">
        <v>0</v>
      </c>
      <c r="E42" s="91">
        <f t="shared" si="30"/>
        <v>0</v>
      </c>
      <c r="F42" s="77">
        <v>0</v>
      </c>
      <c r="G42" s="77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/>
      <c r="N42" s="91">
        <v>0</v>
      </c>
      <c r="O42" s="91"/>
      <c r="P42" s="91">
        <v>0</v>
      </c>
      <c r="Q42" s="91"/>
      <c r="R42" s="91">
        <v>0</v>
      </c>
      <c r="S42" s="91"/>
      <c r="T42" s="91">
        <v>0</v>
      </c>
      <c r="U42" s="91"/>
      <c r="V42" s="91">
        <v>0</v>
      </c>
      <c r="W42" s="91"/>
      <c r="X42" s="91">
        <v>0</v>
      </c>
      <c r="Y42" s="91"/>
      <c r="Z42" s="91">
        <v>0</v>
      </c>
      <c r="AA42" s="91"/>
      <c r="AB42" s="91">
        <v>0</v>
      </c>
      <c r="AC42" s="91"/>
      <c r="AD42" s="91">
        <v>0</v>
      </c>
      <c r="AE42" s="93"/>
      <c r="AF42" s="88"/>
    </row>
    <row r="43" spans="1:32" s="89" customFormat="1" ht="18.75" x14ac:dyDescent="0.25">
      <c r="A43" s="90" t="s">
        <v>24</v>
      </c>
      <c r="B43" s="77">
        <f t="shared" si="31"/>
        <v>0</v>
      </c>
      <c r="C43" s="91">
        <f t="shared" si="32"/>
        <v>0</v>
      </c>
      <c r="D43" s="91">
        <v>0</v>
      </c>
      <c r="E43" s="91">
        <f t="shared" si="30"/>
        <v>0</v>
      </c>
      <c r="F43" s="77">
        <v>0</v>
      </c>
      <c r="G43" s="77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2"/>
      <c r="N43" s="91">
        <v>0</v>
      </c>
      <c r="O43" s="92"/>
      <c r="P43" s="91">
        <v>0</v>
      </c>
      <c r="Q43" s="92"/>
      <c r="R43" s="91">
        <v>0</v>
      </c>
      <c r="S43" s="92"/>
      <c r="T43" s="91">
        <v>0</v>
      </c>
      <c r="U43" s="92"/>
      <c r="V43" s="91">
        <v>0</v>
      </c>
      <c r="W43" s="92"/>
      <c r="X43" s="91">
        <v>0</v>
      </c>
      <c r="Y43" s="92"/>
      <c r="Z43" s="91">
        <v>0</v>
      </c>
      <c r="AA43" s="92"/>
      <c r="AB43" s="91">
        <v>0</v>
      </c>
      <c r="AC43" s="92"/>
      <c r="AD43" s="91">
        <v>0</v>
      </c>
      <c r="AE43" s="93"/>
      <c r="AF43" s="88"/>
    </row>
    <row r="44" spans="1:32" s="2" customFormat="1" ht="75" hidden="1" x14ac:dyDescent="0.25">
      <c r="A44" s="45" t="s">
        <v>43</v>
      </c>
      <c r="B44" s="35">
        <f>B45</f>
        <v>0</v>
      </c>
      <c r="C44" s="35">
        <f t="shared" ref="C44:AE44" si="33">C45</f>
        <v>0</v>
      </c>
      <c r="D44" s="35">
        <f>D45</f>
        <v>0</v>
      </c>
      <c r="E44" s="35">
        <f t="shared" si="33"/>
        <v>0</v>
      </c>
      <c r="F44" s="35">
        <v>0</v>
      </c>
      <c r="G44" s="35">
        <v>0</v>
      </c>
      <c r="H44" s="35">
        <f t="shared" si="33"/>
        <v>0</v>
      </c>
      <c r="I44" s="35">
        <f t="shared" si="33"/>
        <v>0</v>
      </c>
      <c r="J44" s="35">
        <f t="shared" si="33"/>
        <v>0</v>
      </c>
      <c r="K44" s="35">
        <f t="shared" si="33"/>
        <v>0</v>
      </c>
      <c r="L44" s="35">
        <f t="shared" si="33"/>
        <v>0</v>
      </c>
      <c r="M44" s="35">
        <f t="shared" si="33"/>
        <v>0</v>
      </c>
      <c r="N44" s="35">
        <f t="shared" si="33"/>
        <v>0</v>
      </c>
      <c r="O44" s="35">
        <f t="shared" si="33"/>
        <v>0</v>
      </c>
      <c r="P44" s="35">
        <f t="shared" si="33"/>
        <v>0</v>
      </c>
      <c r="Q44" s="35">
        <f t="shared" si="33"/>
        <v>0</v>
      </c>
      <c r="R44" s="35">
        <f t="shared" si="33"/>
        <v>0</v>
      </c>
      <c r="S44" s="35">
        <f t="shared" si="33"/>
        <v>0</v>
      </c>
      <c r="T44" s="35">
        <f t="shared" si="33"/>
        <v>0</v>
      </c>
      <c r="U44" s="35">
        <f t="shared" si="33"/>
        <v>0</v>
      </c>
      <c r="V44" s="35">
        <f t="shared" si="33"/>
        <v>0</v>
      </c>
      <c r="W44" s="35">
        <f t="shared" si="33"/>
        <v>0</v>
      </c>
      <c r="X44" s="35">
        <f t="shared" si="33"/>
        <v>0</v>
      </c>
      <c r="Y44" s="35">
        <f t="shared" si="33"/>
        <v>0</v>
      </c>
      <c r="Z44" s="35">
        <f t="shared" si="33"/>
        <v>0</v>
      </c>
      <c r="AA44" s="35">
        <f t="shared" si="33"/>
        <v>0</v>
      </c>
      <c r="AB44" s="35">
        <f t="shared" si="33"/>
        <v>0</v>
      </c>
      <c r="AC44" s="35">
        <f t="shared" si="33"/>
        <v>0</v>
      </c>
      <c r="AD44" s="35">
        <f t="shared" si="33"/>
        <v>0</v>
      </c>
      <c r="AE44" s="35">
        <f t="shared" si="33"/>
        <v>0</v>
      </c>
      <c r="AF44" s="35"/>
    </row>
    <row r="45" spans="1:32" s="2" customFormat="1" ht="18.75" hidden="1" x14ac:dyDescent="0.25">
      <c r="A45" s="58" t="s">
        <v>30</v>
      </c>
      <c r="B45" s="39">
        <f>B46+B47+B48+B49</f>
        <v>0</v>
      </c>
      <c r="C45" s="39">
        <f t="shared" ref="C45:E45" si="34">C46+C47+C48+C49</f>
        <v>0</v>
      </c>
      <c r="D45" s="39">
        <f t="shared" si="34"/>
        <v>0</v>
      </c>
      <c r="E45" s="39">
        <f t="shared" si="34"/>
        <v>0</v>
      </c>
      <c r="F45" s="39">
        <v>0</v>
      </c>
      <c r="G45" s="39">
        <v>0</v>
      </c>
      <c r="H45" s="39">
        <f>H46+H47+H48+H49</f>
        <v>0</v>
      </c>
      <c r="I45" s="39">
        <f t="shared" ref="I45:AE45" si="35">I46+I47+I48+I49</f>
        <v>0</v>
      </c>
      <c r="J45" s="39">
        <f t="shared" si="35"/>
        <v>0</v>
      </c>
      <c r="K45" s="39">
        <f t="shared" si="35"/>
        <v>0</v>
      </c>
      <c r="L45" s="39">
        <f t="shared" si="35"/>
        <v>0</v>
      </c>
      <c r="M45" s="39">
        <f t="shared" si="35"/>
        <v>0</v>
      </c>
      <c r="N45" s="39">
        <f t="shared" si="35"/>
        <v>0</v>
      </c>
      <c r="O45" s="39">
        <f t="shared" si="35"/>
        <v>0</v>
      </c>
      <c r="P45" s="39">
        <f t="shared" si="35"/>
        <v>0</v>
      </c>
      <c r="Q45" s="39">
        <f t="shared" si="35"/>
        <v>0</v>
      </c>
      <c r="R45" s="39">
        <f t="shared" si="35"/>
        <v>0</v>
      </c>
      <c r="S45" s="39">
        <f t="shared" si="35"/>
        <v>0</v>
      </c>
      <c r="T45" s="39">
        <f t="shared" si="35"/>
        <v>0</v>
      </c>
      <c r="U45" s="39">
        <f t="shared" si="35"/>
        <v>0</v>
      </c>
      <c r="V45" s="39">
        <f t="shared" si="35"/>
        <v>0</v>
      </c>
      <c r="W45" s="39">
        <f t="shared" si="35"/>
        <v>0</v>
      </c>
      <c r="X45" s="39">
        <f t="shared" si="35"/>
        <v>0</v>
      </c>
      <c r="Y45" s="39">
        <f t="shared" si="35"/>
        <v>0</v>
      </c>
      <c r="Z45" s="39">
        <f t="shared" si="35"/>
        <v>0</v>
      </c>
      <c r="AA45" s="39">
        <f t="shared" si="35"/>
        <v>0</v>
      </c>
      <c r="AB45" s="39">
        <f t="shared" si="35"/>
        <v>0</v>
      </c>
      <c r="AC45" s="39">
        <f t="shared" si="35"/>
        <v>0</v>
      </c>
      <c r="AD45" s="39">
        <f t="shared" si="35"/>
        <v>0</v>
      </c>
      <c r="AE45" s="39">
        <f t="shared" si="35"/>
        <v>0</v>
      </c>
      <c r="AF45" s="5"/>
    </row>
    <row r="46" spans="1:32" s="2" customFormat="1" ht="18.75" hidden="1" x14ac:dyDescent="0.25">
      <c r="A46" s="7" t="s">
        <v>23</v>
      </c>
      <c r="B46" s="32">
        <f>H46+J46+L46+N46+P46+R46+T46+V46+X46+Z46+AB46+AD46</f>
        <v>0</v>
      </c>
      <c r="C46" s="33">
        <f>H46</f>
        <v>0</v>
      </c>
      <c r="D46" s="33">
        <v>0</v>
      </c>
      <c r="E46" s="33">
        <f>I46+K46+M46+O46+Q46+S46+U46+W46+Y46+AA46+AC46+AE46</f>
        <v>0</v>
      </c>
      <c r="F46" s="32">
        <v>0</v>
      </c>
      <c r="G46" s="32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4"/>
      <c r="N46" s="33">
        <v>0</v>
      </c>
      <c r="O46" s="34"/>
      <c r="P46" s="33">
        <v>0</v>
      </c>
      <c r="Q46" s="34"/>
      <c r="R46" s="33">
        <v>0</v>
      </c>
      <c r="S46" s="34"/>
      <c r="T46" s="33">
        <v>0</v>
      </c>
      <c r="U46" s="34"/>
      <c r="V46" s="33">
        <v>0</v>
      </c>
      <c r="W46" s="34"/>
      <c r="X46" s="33">
        <v>0</v>
      </c>
      <c r="Y46" s="34"/>
      <c r="Z46" s="33">
        <v>0</v>
      </c>
      <c r="AA46" s="34"/>
      <c r="AB46" s="33">
        <v>0</v>
      </c>
      <c r="AC46" s="34"/>
      <c r="AD46" s="33">
        <v>0</v>
      </c>
      <c r="AE46" s="31"/>
      <c r="AF46" s="5"/>
    </row>
    <row r="47" spans="1:32" s="2" customFormat="1" ht="18.75" hidden="1" x14ac:dyDescent="0.25">
      <c r="A47" s="7" t="s">
        <v>22</v>
      </c>
      <c r="B47" s="32">
        <f>H47+J47+L47+N47+P47+R47+T47+V47+X47+Z47+AB47+AD47</f>
        <v>0</v>
      </c>
      <c r="C47" s="33">
        <f t="shared" ref="C47:C49" si="36">H47</f>
        <v>0</v>
      </c>
      <c r="D47" s="33">
        <v>0</v>
      </c>
      <c r="E47" s="33">
        <f t="shared" ref="E47:E49" si="37">I47+K47+M47+O47+Q47+S47+U47+W47+Y47+AA47+AC47+AE47</f>
        <v>0</v>
      </c>
      <c r="F47" s="32">
        <v>0</v>
      </c>
      <c r="G47" s="32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4"/>
      <c r="N47" s="33">
        <v>0</v>
      </c>
      <c r="O47" s="34"/>
      <c r="P47" s="33">
        <v>0</v>
      </c>
      <c r="Q47" s="34"/>
      <c r="R47" s="33">
        <v>0</v>
      </c>
      <c r="S47" s="34"/>
      <c r="T47" s="33">
        <v>0</v>
      </c>
      <c r="U47" s="34"/>
      <c r="V47" s="33">
        <v>0</v>
      </c>
      <c r="W47" s="34"/>
      <c r="X47" s="33">
        <v>0</v>
      </c>
      <c r="Y47" s="34"/>
      <c r="Z47" s="33">
        <v>0</v>
      </c>
      <c r="AA47" s="34"/>
      <c r="AB47" s="33">
        <v>0</v>
      </c>
      <c r="AC47" s="34"/>
      <c r="AD47" s="33">
        <v>0</v>
      </c>
      <c r="AE47" s="31"/>
      <c r="AF47" s="5"/>
    </row>
    <row r="48" spans="1:32" s="2" customFormat="1" ht="18.75" hidden="1" x14ac:dyDescent="0.25">
      <c r="A48" s="7" t="s">
        <v>21</v>
      </c>
      <c r="B48" s="32">
        <f t="shared" ref="B48:B49" si="38">H48+J48+L48+N48+P48+R48+T48+V48+X48+Z48+AB48+AD48</f>
        <v>0</v>
      </c>
      <c r="C48" s="33">
        <f t="shared" si="36"/>
        <v>0</v>
      </c>
      <c r="D48" s="33">
        <v>0</v>
      </c>
      <c r="E48" s="33">
        <f t="shared" si="37"/>
        <v>0</v>
      </c>
      <c r="F48" s="32">
        <v>0</v>
      </c>
      <c r="G48" s="32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/>
      <c r="N48" s="33">
        <v>0</v>
      </c>
      <c r="O48" s="33"/>
      <c r="P48" s="33">
        <v>0</v>
      </c>
      <c r="Q48" s="33"/>
      <c r="R48" s="33">
        <v>0</v>
      </c>
      <c r="S48" s="33"/>
      <c r="T48" s="33">
        <v>0</v>
      </c>
      <c r="U48" s="33"/>
      <c r="V48" s="33">
        <v>0</v>
      </c>
      <c r="W48" s="33"/>
      <c r="X48" s="33">
        <v>0</v>
      </c>
      <c r="Y48" s="33"/>
      <c r="Z48" s="33">
        <v>0</v>
      </c>
      <c r="AA48" s="33"/>
      <c r="AB48" s="33">
        <v>0</v>
      </c>
      <c r="AC48" s="33"/>
      <c r="AD48" s="33">
        <v>0</v>
      </c>
      <c r="AE48" s="31"/>
      <c r="AF48" s="5"/>
    </row>
    <row r="49" spans="1:32" s="2" customFormat="1" ht="18.75" hidden="1" x14ac:dyDescent="0.25">
      <c r="A49" s="7" t="s">
        <v>24</v>
      </c>
      <c r="B49" s="32">
        <f t="shared" si="38"/>
        <v>0</v>
      </c>
      <c r="C49" s="33">
        <f t="shared" si="36"/>
        <v>0</v>
      </c>
      <c r="D49" s="33">
        <v>0</v>
      </c>
      <c r="E49" s="33">
        <f t="shared" si="37"/>
        <v>0</v>
      </c>
      <c r="F49" s="32">
        <v>0</v>
      </c>
      <c r="G49" s="32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4"/>
      <c r="N49" s="33">
        <v>0</v>
      </c>
      <c r="O49" s="34"/>
      <c r="P49" s="33">
        <v>0</v>
      </c>
      <c r="Q49" s="34"/>
      <c r="R49" s="33">
        <v>0</v>
      </c>
      <c r="S49" s="34"/>
      <c r="T49" s="33">
        <v>0</v>
      </c>
      <c r="U49" s="34"/>
      <c r="V49" s="33">
        <v>0</v>
      </c>
      <c r="W49" s="34"/>
      <c r="X49" s="33">
        <v>0</v>
      </c>
      <c r="Y49" s="34"/>
      <c r="Z49" s="33">
        <v>0</v>
      </c>
      <c r="AA49" s="34"/>
      <c r="AB49" s="33">
        <v>0</v>
      </c>
      <c r="AC49" s="34"/>
      <c r="AD49" s="33">
        <v>0</v>
      </c>
      <c r="AE49" s="31"/>
      <c r="AF49" s="5"/>
    </row>
    <row r="50" spans="1:32" s="2" customFormat="1" ht="75" x14ac:dyDescent="0.25">
      <c r="A50" s="48" t="s">
        <v>44</v>
      </c>
      <c r="B50" s="36">
        <f>B52+B58+B64+B70</f>
        <v>840.90000000000009</v>
      </c>
      <c r="C50" s="36">
        <f t="shared" ref="C50:AE50" si="39">C52+C58+C64+C70</f>
        <v>0</v>
      </c>
      <c r="D50" s="36">
        <f t="shared" si="39"/>
        <v>0</v>
      </c>
      <c r="E50" s="36">
        <f t="shared" si="39"/>
        <v>0</v>
      </c>
      <c r="F50" s="36">
        <f>E50/B50*100</f>
        <v>0</v>
      </c>
      <c r="G50" s="82">
        <v>0</v>
      </c>
      <c r="H50" s="36">
        <f t="shared" si="39"/>
        <v>0</v>
      </c>
      <c r="I50" s="36">
        <f t="shared" si="39"/>
        <v>0</v>
      </c>
      <c r="J50" s="36">
        <f t="shared" si="39"/>
        <v>0</v>
      </c>
      <c r="K50" s="36">
        <f t="shared" si="39"/>
        <v>0</v>
      </c>
      <c r="L50" s="36">
        <f t="shared" si="39"/>
        <v>315</v>
      </c>
      <c r="M50" s="36">
        <f t="shared" si="39"/>
        <v>0</v>
      </c>
      <c r="N50" s="36">
        <f t="shared" si="39"/>
        <v>0</v>
      </c>
      <c r="O50" s="36">
        <f t="shared" si="39"/>
        <v>0</v>
      </c>
      <c r="P50" s="36">
        <f t="shared" si="39"/>
        <v>0</v>
      </c>
      <c r="Q50" s="36">
        <f t="shared" si="39"/>
        <v>0</v>
      </c>
      <c r="R50" s="36">
        <f t="shared" si="39"/>
        <v>0</v>
      </c>
      <c r="S50" s="36">
        <f t="shared" si="39"/>
        <v>0</v>
      </c>
      <c r="T50" s="36">
        <f t="shared" si="39"/>
        <v>0</v>
      </c>
      <c r="U50" s="36">
        <f t="shared" si="39"/>
        <v>0</v>
      </c>
      <c r="V50" s="36">
        <f t="shared" si="39"/>
        <v>0</v>
      </c>
      <c r="W50" s="36">
        <f t="shared" si="39"/>
        <v>0</v>
      </c>
      <c r="X50" s="36">
        <f t="shared" si="39"/>
        <v>0</v>
      </c>
      <c r="Y50" s="36">
        <f t="shared" si="39"/>
        <v>0</v>
      </c>
      <c r="Z50" s="36">
        <f t="shared" si="39"/>
        <v>0</v>
      </c>
      <c r="AA50" s="36">
        <f t="shared" si="39"/>
        <v>0</v>
      </c>
      <c r="AB50" s="36">
        <f t="shared" si="39"/>
        <v>525.90000000000009</v>
      </c>
      <c r="AC50" s="36">
        <f t="shared" si="39"/>
        <v>0</v>
      </c>
      <c r="AD50" s="36">
        <f t="shared" si="39"/>
        <v>0</v>
      </c>
      <c r="AE50" s="36">
        <f t="shared" si="39"/>
        <v>0</v>
      </c>
      <c r="AF50" s="36"/>
    </row>
    <row r="51" spans="1:32" s="2" customFormat="1" ht="18.75" x14ac:dyDescent="0.25">
      <c r="A51" s="7" t="s">
        <v>20</v>
      </c>
      <c r="B51" s="32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1"/>
      <c r="AF51" s="5"/>
    </row>
    <row r="52" spans="1:32" s="2" customFormat="1" ht="37.5" x14ac:dyDescent="0.25">
      <c r="A52" s="45" t="s">
        <v>45</v>
      </c>
      <c r="B52" s="35">
        <f>B53</f>
        <v>110.8</v>
      </c>
      <c r="C52" s="35">
        <f>C53</f>
        <v>0</v>
      </c>
      <c r="D52" s="35">
        <f t="shared" ref="D52:AE52" si="40">D53</f>
        <v>0</v>
      </c>
      <c r="E52" s="35">
        <f t="shared" si="40"/>
        <v>0</v>
      </c>
      <c r="F52" s="35">
        <f>E52/B52*100</f>
        <v>0</v>
      </c>
      <c r="G52" s="35">
        <v>0</v>
      </c>
      <c r="H52" s="35">
        <f t="shared" si="40"/>
        <v>0</v>
      </c>
      <c r="I52" s="35">
        <f t="shared" si="40"/>
        <v>0</v>
      </c>
      <c r="J52" s="35">
        <f t="shared" si="40"/>
        <v>0</v>
      </c>
      <c r="K52" s="35">
        <f t="shared" si="40"/>
        <v>0</v>
      </c>
      <c r="L52" s="35">
        <f t="shared" si="40"/>
        <v>0</v>
      </c>
      <c r="M52" s="35">
        <f t="shared" si="40"/>
        <v>0</v>
      </c>
      <c r="N52" s="35">
        <f t="shared" si="40"/>
        <v>0</v>
      </c>
      <c r="O52" s="35">
        <f t="shared" si="40"/>
        <v>0</v>
      </c>
      <c r="P52" s="35">
        <f t="shared" si="40"/>
        <v>0</v>
      </c>
      <c r="Q52" s="35">
        <f t="shared" si="40"/>
        <v>0</v>
      </c>
      <c r="R52" s="35">
        <f t="shared" si="40"/>
        <v>0</v>
      </c>
      <c r="S52" s="35">
        <f t="shared" si="40"/>
        <v>0</v>
      </c>
      <c r="T52" s="35">
        <f t="shared" si="40"/>
        <v>0</v>
      </c>
      <c r="U52" s="35">
        <f t="shared" si="40"/>
        <v>0</v>
      </c>
      <c r="V52" s="35">
        <f t="shared" si="40"/>
        <v>0</v>
      </c>
      <c r="W52" s="35">
        <f t="shared" si="40"/>
        <v>0</v>
      </c>
      <c r="X52" s="35">
        <f t="shared" si="40"/>
        <v>0</v>
      </c>
      <c r="Y52" s="35">
        <f t="shared" si="40"/>
        <v>0</v>
      </c>
      <c r="Z52" s="35">
        <f t="shared" si="40"/>
        <v>0</v>
      </c>
      <c r="AA52" s="35">
        <f t="shared" si="40"/>
        <v>0</v>
      </c>
      <c r="AB52" s="35">
        <f t="shared" si="40"/>
        <v>110.8</v>
      </c>
      <c r="AC52" s="35">
        <f t="shared" si="40"/>
        <v>0</v>
      </c>
      <c r="AD52" s="35">
        <f t="shared" si="40"/>
        <v>0</v>
      </c>
      <c r="AE52" s="35">
        <f t="shared" si="40"/>
        <v>0</v>
      </c>
      <c r="AF52" s="44"/>
    </row>
    <row r="53" spans="1:32" s="2" customFormat="1" ht="18.75" x14ac:dyDescent="0.25">
      <c r="A53" s="58" t="s">
        <v>30</v>
      </c>
      <c r="B53" s="39">
        <f>B54+B55+B56+B57</f>
        <v>110.8</v>
      </c>
      <c r="C53" s="39">
        <f>C54+C55+C56+C57</f>
        <v>0</v>
      </c>
      <c r="D53" s="39">
        <f t="shared" ref="D53:E53" si="41">D54+D55+D56+D57</f>
        <v>0</v>
      </c>
      <c r="E53" s="39">
        <f t="shared" si="41"/>
        <v>0</v>
      </c>
      <c r="F53" s="41">
        <f>E53/B53*100</f>
        <v>0</v>
      </c>
      <c r="G53" s="39">
        <v>0</v>
      </c>
      <c r="H53" s="39">
        <f>H54+H55+H56+H57</f>
        <v>0</v>
      </c>
      <c r="I53" s="39">
        <f t="shared" ref="I53:AE53" si="42">I54+I55+I56+I57</f>
        <v>0</v>
      </c>
      <c r="J53" s="39">
        <f t="shared" si="42"/>
        <v>0</v>
      </c>
      <c r="K53" s="39">
        <f t="shared" si="42"/>
        <v>0</v>
      </c>
      <c r="L53" s="39">
        <f t="shared" si="42"/>
        <v>0</v>
      </c>
      <c r="M53" s="39">
        <f t="shared" si="42"/>
        <v>0</v>
      </c>
      <c r="N53" s="39">
        <f t="shared" si="42"/>
        <v>0</v>
      </c>
      <c r="O53" s="39">
        <f t="shared" si="42"/>
        <v>0</v>
      </c>
      <c r="P53" s="39">
        <f t="shared" si="42"/>
        <v>0</v>
      </c>
      <c r="Q53" s="39">
        <f t="shared" si="42"/>
        <v>0</v>
      </c>
      <c r="R53" s="39">
        <f t="shared" si="42"/>
        <v>0</v>
      </c>
      <c r="S53" s="39">
        <f t="shared" si="42"/>
        <v>0</v>
      </c>
      <c r="T53" s="39">
        <f t="shared" si="42"/>
        <v>0</v>
      </c>
      <c r="U53" s="39">
        <f t="shared" si="42"/>
        <v>0</v>
      </c>
      <c r="V53" s="39">
        <f t="shared" si="42"/>
        <v>0</v>
      </c>
      <c r="W53" s="39">
        <f t="shared" si="42"/>
        <v>0</v>
      </c>
      <c r="X53" s="39">
        <f t="shared" si="42"/>
        <v>0</v>
      </c>
      <c r="Y53" s="39">
        <f t="shared" si="42"/>
        <v>0</v>
      </c>
      <c r="Z53" s="39">
        <f t="shared" si="42"/>
        <v>0</v>
      </c>
      <c r="AA53" s="39">
        <f t="shared" si="42"/>
        <v>0</v>
      </c>
      <c r="AB53" s="39">
        <f t="shared" si="42"/>
        <v>110.8</v>
      </c>
      <c r="AC53" s="39">
        <f t="shared" si="42"/>
        <v>0</v>
      </c>
      <c r="AD53" s="39">
        <f t="shared" si="42"/>
        <v>0</v>
      </c>
      <c r="AE53" s="39">
        <f t="shared" si="42"/>
        <v>0</v>
      </c>
      <c r="AF53" s="5"/>
    </row>
    <row r="54" spans="1:32" s="2" customFormat="1" ht="18.75" x14ac:dyDescent="0.25">
      <c r="A54" s="7" t="s">
        <v>23</v>
      </c>
      <c r="B54" s="32">
        <f>H54+J54+L54+N54+P54+R54+T54+V54+X54+Z54+AB54+AD54</f>
        <v>0</v>
      </c>
      <c r="C54" s="33">
        <f>H54+J54</f>
        <v>0</v>
      </c>
      <c r="D54" s="33">
        <v>0</v>
      </c>
      <c r="E54" s="33">
        <f>I54+K54+M54+O54+Q54+S54+U54+W54+Y54+AA54+AC54+AE54</f>
        <v>0</v>
      </c>
      <c r="F54" s="42">
        <v>0</v>
      </c>
      <c r="G54" s="32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4"/>
      <c r="N54" s="33">
        <v>0</v>
      </c>
      <c r="O54" s="34"/>
      <c r="P54" s="33">
        <v>0</v>
      </c>
      <c r="Q54" s="34"/>
      <c r="R54" s="33">
        <v>0</v>
      </c>
      <c r="S54" s="34"/>
      <c r="T54" s="33">
        <v>0</v>
      </c>
      <c r="U54" s="34"/>
      <c r="V54" s="33">
        <v>0</v>
      </c>
      <c r="W54" s="34"/>
      <c r="X54" s="33">
        <v>0</v>
      </c>
      <c r="Y54" s="34"/>
      <c r="Z54" s="33">
        <v>0</v>
      </c>
      <c r="AA54" s="34"/>
      <c r="AB54" s="33">
        <v>0</v>
      </c>
      <c r="AC54" s="34"/>
      <c r="AD54" s="33">
        <v>0</v>
      </c>
      <c r="AE54" s="31"/>
      <c r="AF54" s="5"/>
    </row>
    <row r="55" spans="1:32" s="2" customFormat="1" ht="18.75" x14ac:dyDescent="0.25">
      <c r="A55" s="7" t="s">
        <v>22</v>
      </c>
      <c r="B55" s="32">
        <f>H55+J55+L55+N55+P55+R55+T55+V55+X55+Z55+AB55+AD55</f>
        <v>0</v>
      </c>
      <c r="C55" s="33">
        <f t="shared" ref="C55:C57" si="43">H55+J55</f>
        <v>0</v>
      </c>
      <c r="D55" s="33">
        <v>0</v>
      </c>
      <c r="E55" s="33">
        <f t="shared" ref="E55:E57" si="44">I55+K55+M55+O55+Q55+S55+U55+W55+Y55+AA55+AC55+AE55</f>
        <v>0</v>
      </c>
      <c r="F55" s="42">
        <v>0</v>
      </c>
      <c r="G55" s="32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4"/>
      <c r="N55" s="33">
        <v>0</v>
      </c>
      <c r="O55" s="34"/>
      <c r="P55" s="33">
        <v>0</v>
      </c>
      <c r="Q55" s="34"/>
      <c r="R55" s="33">
        <v>0</v>
      </c>
      <c r="S55" s="34"/>
      <c r="T55" s="33">
        <v>0</v>
      </c>
      <c r="U55" s="34"/>
      <c r="V55" s="33">
        <v>0</v>
      </c>
      <c r="W55" s="34"/>
      <c r="X55" s="33">
        <v>0</v>
      </c>
      <c r="Y55" s="34"/>
      <c r="Z55" s="33">
        <v>0</v>
      </c>
      <c r="AA55" s="34"/>
      <c r="AB55" s="33">
        <v>0</v>
      </c>
      <c r="AC55" s="34"/>
      <c r="AD55" s="33">
        <v>0</v>
      </c>
      <c r="AE55" s="31"/>
      <c r="AF55" s="5"/>
    </row>
    <row r="56" spans="1:32" s="2" customFormat="1" ht="18.75" x14ac:dyDescent="0.25">
      <c r="A56" s="7" t="s">
        <v>21</v>
      </c>
      <c r="B56" s="32">
        <f t="shared" ref="B56:B57" si="45">H56+J56+L56+N56+P56+R56+T56+V56+X56+Z56+AB56+AD56</f>
        <v>110.8</v>
      </c>
      <c r="C56" s="33">
        <f t="shared" si="43"/>
        <v>0</v>
      </c>
      <c r="D56" s="33">
        <v>0</v>
      </c>
      <c r="E56" s="33">
        <f t="shared" si="44"/>
        <v>0</v>
      </c>
      <c r="F56" s="42">
        <f t="shared" ref="F56" si="46">E56/B56*100</f>
        <v>0</v>
      </c>
      <c r="G56" s="32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/>
      <c r="N56" s="33">
        <v>0</v>
      </c>
      <c r="O56" s="33"/>
      <c r="P56" s="33">
        <v>0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110.8</v>
      </c>
      <c r="AC56" s="33"/>
      <c r="AD56" s="33">
        <v>0</v>
      </c>
      <c r="AE56" s="31"/>
      <c r="AF56" s="5"/>
    </row>
    <row r="57" spans="1:32" s="2" customFormat="1" ht="18.75" x14ac:dyDescent="0.25">
      <c r="A57" s="7" t="s">
        <v>24</v>
      </c>
      <c r="B57" s="32">
        <f t="shared" si="45"/>
        <v>0</v>
      </c>
      <c r="C57" s="33">
        <f t="shared" si="43"/>
        <v>0</v>
      </c>
      <c r="D57" s="33">
        <v>0</v>
      </c>
      <c r="E57" s="33">
        <f t="shared" si="44"/>
        <v>0</v>
      </c>
      <c r="F57" s="42">
        <v>0</v>
      </c>
      <c r="G57" s="32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4"/>
      <c r="N57" s="33">
        <v>0</v>
      </c>
      <c r="O57" s="34"/>
      <c r="P57" s="33">
        <v>0</v>
      </c>
      <c r="Q57" s="34"/>
      <c r="R57" s="33">
        <v>0</v>
      </c>
      <c r="S57" s="34"/>
      <c r="T57" s="33">
        <v>0</v>
      </c>
      <c r="U57" s="34"/>
      <c r="V57" s="33">
        <v>0</v>
      </c>
      <c r="W57" s="34"/>
      <c r="X57" s="33">
        <v>0</v>
      </c>
      <c r="Y57" s="34"/>
      <c r="Z57" s="33">
        <v>0</v>
      </c>
      <c r="AA57" s="34"/>
      <c r="AB57" s="33">
        <v>0</v>
      </c>
      <c r="AC57" s="34"/>
      <c r="AD57" s="33">
        <v>0</v>
      </c>
      <c r="AE57" s="31"/>
      <c r="AF57" s="5"/>
    </row>
    <row r="58" spans="1:32" s="2" customFormat="1" ht="56.25" x14ac:dyDescent="0.25">
      <c r="A58" s="45" t="s">
        <v>46</v>
      </c>
      <c r="B58" s="35">
        <f>B59</f>
        <v>289.10000000000002</v>
      </c>
      <c r="C58" s="35">
        <f t="shared" ref="C58:AD58" si="47">C59</f>
        <v>0</v>
      </c>
      <c r="D58" s="35">
        <f t="shared" si="47"/>
        <v>0</v>
      </c>
      <c r="E58" s="35">
        <f t="shared" si="47"/>
        <v>0</v>
      </c>
      <c r="F58" s="35">
        <f>E58/B58*100</f>
        <v>0</v>
      </c>
      <c r="G58" s="35">
        <v>0</v>
      </c>
      <c r="H58" s="35">
        <f t="shared" si="47"/>
        <v>0</v>
      </c>
      <c r="I58" s="35">
        <f t="shared" si="47"/>
        <v>0</v>
      </c>
      <c r="J58" s="35">
        <f t="shared" si="47"/>
        <v>0</v>
      </c>
      <c r="K58" s="35">
        <f t="shared" si="47"/>
        <v>0</v>
      </c>
      <c r="L58" s="35">
        <f t="shared" si="47"/>
        <v>0</v>
      </c>
      <c r="M58" s="35">
        <f t="shared" si="47"/>
        <v>0</v>
      </c>
      <c r="N58" s="35">
        <f t="shared" si="47"/>
        <v>0</v>
      </c>
      <c r="O58" s="35">
        <f t="shared" si="47"/>
        <v>0</v>
      </c>
      <c r="P58" s="35">
        <f t="shared" si="47"/>
        <v>0</v>
      </c>
      <c r="Q58" s="35">
        <f t="shared" si="47"/>
        <v>0</v>
      </c>
      <c r="R58" s="35">
        <f t="shared" si="47"/>
        <v>0</v>
      </c>
      <c r="S58" s="35">
        <f t="shared" si="47"/>
        <v>0</v>
      </c>
      <c r="T58" s="35">
        <f t="shared" si="47"/>
        <v>0</v>
      </c>
      <c r="U58" s="35">
        <f t="shared" si="47"/>
        <v>0</v>
      </c>
      <c r="V58" s="35">
        <f t="shared" si="47"/>
        <v>0</v>
      </c>
      <c r="W58" s="35">
        <f t="shared" si="47"/>
        <v>0</v>
      </c>
      <c r="X58" s="35">
        <f t="shared" si="47"/>
        <v>0</v>
      </c>
      <c r="Y58" s="35">
        <f t="shared" si="47"/>
        <v>0</v>
      </c>
      <c r="Z58" s="35">
        <f t="shared" si="47"/>
        <v>0</v>
      </c>
      <c r="AA58" s="35">
        <f t="shared" si="47"/>
        <v>0</v>
      </c>
      <c r="AB58" s="35">
        <f t="shared" si="47"/>
        <v>289.10000000000002</v>
      </c>
      <c r="AC58" s="35">
        <f t="shared" si="47"/>
        <v>0</v>
      </c>
      <c r="AD58" s="35">
        <f t="shared" si="47"/>
        <v>0</v>
      </c>
      <c r="AE58" s="35">
        <f>AE59</f>
        <v>0</v>
      </c>
      <c r="AF58" s="44"/>
    </row>
    <row r="59" spans="1:32" s="2" customFormat="1" ht="18.75" x14ac:dyDescent="0.25">
      <c r="A59" s="58" t="s">
        <v>30</v>
      </c>
      <c r="B59" s="39">
        <f>B60+B61+B62+B63</f>
        <v>289.10000000000002</v>
      </c>
      <c r="C59" s="39">
        <f t="shared" ref="C59:E59" si="48">C60+C61+C62+C63</f>
        <v>0</v>
      </c>
      <c r="D59" s="39">
        <f t="shared" si="48"/>
        <v>0</v>
      </c>
      <c r="E59" s="39">
        <f t="shared" si="48"/>
        <v>0</v>
      </c>
      <c r="F59" s="41">
        <f>E59/B59*100</f>
        <v>0</v>
      </c>
      <c r="G59" s="39">
        <v>0</v>
      </c>
      <c r="H59" s="39">
        <f>H60+H61+H62+H63</f>
        <v>0</v>
      </c>
      <c r="I59" s="39">
        <f t="shared" ref="I59:AE59" si="49">I60+I61+I62+I63</f>
        <v>0</v>
      </c>
      <c r="J59" s="39">
        <f t="shared" si="49"/>
        <v>0</v>
      </c>
      <c r="K59" s="39">
        <f t="shared" si="49"/>
        <v>0</v>
      </c>
      <c r="L59" s="39">
        <f t="shared" si="49"/>
        <v>0</v>
      </c>
      <c r="M59" s="39">
        <f t="shared" si="49"/>
        <v>0</v>
      </c>
      <c r="N59" s="39">
        <f t="shared" si="49"/>
        <v>0</v>
      </c>
      <c r="O59" s="39">
        <f t="shared" si="49"/>
        <v>0</v>
      </c>
      <c r="P59" s="39">
        <f t="shared" si="49"/>
        <v>0</v>
      </c>
      <c r="Q59" s="39">
        <f t="shared" si="49"/>
        <v>0</v>
      </c>
      <c r="R59" s="39">
        <f t="shared" si="49"/>
        <v>0</v>
      </c>
      <c r="S59" s="39">
        <f t="shared" si="49"/>
        <v>0</v>
      </c>
      <c r="T59" s="39">
        <f t="shared" si="49"/>
        <v>0</v>
      </c>
      <c r="U59" s="39">
        <f t="shared" si="49"/>
        <v>0</v>
      </c>
      <c r="V59" s="39">
        <f t="shared" si="49"/>
        <v>0</v>
      </c>
      <c r="W59" s="39">
        <f t="shared" si="49"/>
        <v>0</v>
      </c>
      <c r="X59" s="39">
        <f t="shared" si="49"/>
        <v>0</v>
      </c>
      <c r="Y59" s="39">
        <f t="shared" si="49"/>
        <v>0</v>
      </c>
      <c r="Z59" s="39">
        <f t="shared" si="49"/>
        <v>0</v>
      </c>
      <c r="AA59" s="39">
        <f t="shared" si="49"/>
        <v>0</v>
      </c>
      <c r="AB59" s="39">
        <f t="shared" si="49"/>
        <v>289.10000000000002</v>
      </c>
      <c r="AC59" s="39">
        <f t="shared" si="49"/>
        <v>0</v>
      </c>
      <c r="AD59" s="39">
        <f t="shared" si="49"/>
        <v>0</v>
      </c>
      <c r="AE59" s="39">
        <f t="shared" si="49"/>
        <v>0</v>
      </c>
      <c r="AF59" s="5"/>
    </row>
    <row r="60" spans="1:32" s="2" customFormat="1" ht="18.75" x14ac:dyDescent="0.25">
      <c r="A60" s="7" t="s">
        <v>23</v>
      </c>
      <c r="B60" s="32">
        <f>H60+J60+L60+N60+P60+R60+T60+V60+X60+Z60+AB60+AD60</f>
        <v>0</v>
      </c>
      <c r="C60" s="33">
        <f>H60+J60</f>
        <v>0</v>
      </c>
      <c r="D60" s="33">
        <v>0</v>
      </c>
      <c r="E60" s="33">
        <f>I60+K60+M60+O60+Q60+S60+U60+W60+Y60+AA60+AC60+AE60</f>
        <v>0</v>
      </c>
      <c r="F60" s="42">
        <v>0</v>
      </c>
      <c r="G60" s="32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4"/>
      <c r="N60" s="33">
        <v>0</v>
      </c>
      <c r="O60" s="34"/>
      <c r="P60" s="33">
        <v>0</v>
      </c>
      <c r="Q60" s="34"/>
      <c r="R60" s="33">
        <v>0</v>
      </c>
      <c r="S60" s="34"/>
      <c r="T60" s="33">
        <v>0</v>
      </c>
      <c r="U60" s="34"/>
      <c r="V60" s="33">
        <v>0</v>
      </c>
      <c r="W60" s="34"/>
      <c r="X60" s="33">
        <v>0</v>
      </c>
      <c r="Y60" s="34"/>
      <c r="Z60" s="33">
        <v>0</v>
      </c>
      <c r="AA60" s="34"/>
      <c r="AB60" s="33">
        <v>0</v>
      </c>
      <c r="AC60" s="34"/>
      <c r="AD60" s="33">
        <v>0</v>
      </c>
      <c r="AE60" s="31"/>
      <c r="AF60" s="5"/>
    </row>
    <row r="61" spans="1:32" s="2" customFormat="1" ht="18.75" x14ac:dyDescent="0.25">
      <c r="A61" s="7" t="s">
        <v>22</v>
      </c>
      <c r="B61" s="32">
        <f>H61+J61+L61+N61+P61+R61+T61+V61+X61+Z61+AB61+AD61</f>
        <v>0</v>
      </c>
      <c r="C61" s="33">
        <f t="shared" ref="C61:C63" si="50">H61+J61</f>
        <v>0</v>
      </c>
      <c r="D61" s="33">
        <v>0</v>
      </c>
      <c r="E61" s="33">
        <f t="shared" ref="E61:E63" si="51">I61+K61+M61+O61+Q61+S61+U61+W61+Y61+AA61+AC61+AE61</f>
        <v>0</v>
      </c>
      <c r="F61" s="42">
        <v>0</v>
      </c>
      <c r="G61" s="32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4"/>
      <c r="N61" s="33">
        <v>0</v>
      </c>
      <c r="O61" s="34"/>
      <c r="P61" s="33">
        <v>0</v>
      </c>
      <c r="Q61" s="34"/>
      <c r="R61" s="33">
        <v>0</v>
      </c>
      <c r="S61" s="34"/>
      <c r="T61" s="33">
        <v>0</v>
      </c>
      <c r="U61" s="34"/>
      <c r="V61" s="33">
        <v>0</v>
      </c>
      <c r="W61" s="34"/>
      <c r="X61" s="33">
        <v>0</v>
      </c>
      <c r="Y61" s="34"/>
      <c r="Z61" s="33">
        <v>0</v>
      </c>
      <c r="AA61" s="34"/>
      <c r="AB61" s="33">
        <v>0</v>
      </c>
      <c r="AC61" s="34"/>
      <c r="AD61" s="33">
        <v>0</v>
      </c>
      <c r="AE61" s="31"/>
      <c r="AF61" s="5"/>
    </row>
    <row r="62" spans="1:32" s="2" customFormat="1" ht="18.75" x14ac:dyDescent="0.25">
      <c r="A62" s="7" t="s">
        <v>21</v>
      </c>
      <c r="B62" s="32">
        <f t="shared" ref="B62:B63" si="52">H62+J62+L62+N62+P62+R62+T62+V62+X62+Z62+AB62+AD62</f>
        <v>289.10000000000002</v>
      </c>
      <c r="C62" s="33">
        <f t="shared" si="50"/>
        <v>0</v>
      </c>
      <c r="D62" s="33">
        <v>0</v>
      </c>
      <c r="E62" s="33">
        <f t="shared" si="51"/>
        <v>0</v>
      </c>
      <c r="F62" s="42">
        <f t="shared" ref="F62" si="53">E62/B62*100</f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0</v>
      </c>
      <c r="AA62" s="33"/>
      <c r="AB62" s="33">
        <v>289.10000000000002</v>
      </c>
      <c r="AC62" s="33"/>
      <c r="AD62" s="33">
        <v>0</v>
      </c>
      <c r="AE62" s="31"/>
      <c r="AF62" s="5"/>
    </row>
    <row r="63" spans="1:32" s="2" customFormat="1" ht="18.75" x14ac:dyDescent="0.25">
      <c r="A63" s="7" t="s">
        <v>24</v>
      </c>
      <c r="B63" s="32">
        <f t="shared" si="52"/>
        <v>0</v>
      </c>
      <c r="C63" s="33">
        <f t="shared" si="50"/>
        <v>0</v>
      </c>
      <c r="D63" s="33">
        <v>0</v>
      </c>
      <c r="E63" s="33">
        <f t="shared" si="51"/>
        <v>0</v>
      </c>
      <c r="F63" s="4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4"/>
      <c r="N63" s="33">
        <v>0</v>
      </c>
      <c r="O63" s="34"/>
      <c r="P63" s="33">
        <v>0</v>
      </c>
      <c r="Q63" s="34"/>
      <c r="R63" s="33">
        <v>0</v>
      </c>
      <c r="S63" s="34"/>
      <c r="T63" s="33">
        <v>0</v>
      </c>
      <c r="U63" s="34"/>
      <c r="V63" s="33">
        <v>0</v>
      </c>
      <c r="W63" s="34"/>
      <c r="X63" s="33">
        <v>0</v>
      </c>
      <c r="Y63" s="34"/>
      <c r="Z63" s="33">
        <v>0</v>
      </c>
      <c r="AA63" s="34"/>
      <c r="AB63" s="33">
        <v>0</v>
      </c>
      <c r="AC63" s="34"/>
      <c r="AD63" s="33">
        <v>0</v>
      </c>
      <c r="AE63" s="31"/>
      <c r="AF63" s="5"/>
    </row>
    <row r="64" spans="1:32" s="2" customFormat="1" ht="37.5" x14ac:dyDescent="0.25">
      <c r="A64" s="45" t="s">
        <v>47</v>
      </c>
      <c r="B64" s="35">
        <f>B65</f>
        <v>126</v>
      </c>
      <c r="C64" s="35">
        <f t="shared" ref="C64:AE64" si="54">C65</f>
        <v>0</v>
      </c>
      <c r="D64" s="35">
        <f t="shared" si="54"/>
        <v>0</v>
      </c>
      <c r="E64" s="35">
        <f t="shared" si="54"/>
        <v>0</v>
      </c>
      <c r="F64" s="35">
        <f>E64/B64*100</f>
        <v>0</v>
      </c>
      <c r="G64" s="35">
        <v>0</v>
      </c>
      <c r="H64" s="35">
        <f t="shared" si="54"/>
        <v>0</v>
      </c>
      <c r="I64" s="35">
        <f t="shared" si="54"/>
        <v>0</v>
      </c>
      <c r="J64" s="35">
        <f t="shared" si="54"/>
        <v>0</v>
      </c>
      <c r="K64" s="35">
        <f t="shared" si="54"/>
        <v>0</v>
      </c>
      <c r="L64" s="35">
        <f t="shared" si="54"/>
        <v>0</v>
      </c>
      <c r="M64" s="35">
        <f t="shared" si="54"/>
        <v>0</v>
      </c>
      <c r="N64" s="35">
        <f t="shared" si="54"/>
        <v>0</v>
      </c>
      <c r="O64" s="35">
        <f t="shared" si="54"/>
        <v>0</v>
      </c>
      <c r="P64" s="35">
        <f t="shared" si="54"/>
        <v>0</v>
      </c>
      <c r="Q64" s="35">
        <f t="shared" si="54"/>
        <v>0</v>
      </c>
      <c r="R64" s="35">
        <f t="shared" si="54"/>
        <v>0</v>
      </c>
      <c r="S64" s="35">
        <f t="shared" si="54"/>
        <v>0</v>
      </c>
      <c r="T64" s="35">
        <f t="shared" si="54"/>
        <v>0</v>
      </c>
      <c r="U64" s="35">
        <f t="shared" si="54"/>
        <v>0</v>
      </c>
      <c r="V64" s="35">
        <f t="shared" si="54"/>
        <v>0</v>
      </c>
      <c r="W64" s="35">
        <f t="shared" si="54"/>
        <v>0</v>
      </c>
      <c r="X64" s="35">
        <f t="shared" si="54"/>
        <v>0</v>
      </c>
      <c r="Y64" s="35">
        <f t="shared" si="54"/>
        <v>0</v>
      </c>
      <c r="Z64" s="35">
        <f t="shared" si="54"/>
        <v>0</v>
      </c>
      <c r="AA64" s="35">
        <f t="shared" si="54"/>
        <v>0</v>
      </c>
      <c r="AB64" s="35">
        <f t="shared" si="54"/>
        <v>126</v>
      </c>
      <c r="AC64" s="35">
        <f t="shared" si="54"/>
        <v>0</v>
      </c>
      <c r="AD64" s="35">
        <f t="shared" si="54"/>
        <v>0</v>
      </c>
      <c r="AE64" s="35">
        <f t="shared" si="54"/>
        <v>0</v>
      </c>
      <c r="AF64" s="44"/>
    </row>
    <row r="65" spans="1:32" s="2" customFormat="1" ht="18.75" x14ac:dyDescent="0.25">
      <c r="A65" s="58" t="s">
        <v>30</v>
      </c>
      <c r="B65" s="39">
        <f>B66+B67+B68+B69</f>
        <v>126</v>
      </c>
      <c r="C65" s="39">
        <f t="shared" ref="C65:E65" si="55">C66+C67+C68+C69</f>
        <v>0</v>
      </c>
      <c r="D65" s="39">
        <f t="shared" si="55"/>
        <v>0</v>
      </c>
      <c r="E65" s="39">
        <f t="shared" si="55"/>
        <v>0</v>
      </c>
      <c r="F65" s="41">
        <f>E65/B65*100</f>
        <v>0</v>
      </c>
      <c r="G65" s="39">
        <v>0</v>
      </c>
      <c r="H65" s="39">
        <f>H66+H67+H68+H69</f>
        <v>0</v>
      </c>
      <c r="I65" s="39">
        <f t="shared" ref="I65:AE65" si="56">I66+I67+I68+I69</f>
        <v>0</v>
      </c>
      <c r="J65" s="39">
        <f t="shared" si="56"/>
        <v>0</v>
      </c>
      <c r="K65" s="39">
        <f t="shared" si="56"/>
        <v>0</v>
      </c>
      <c r="L65" s="39">
        <f t="shared" si="56"/>
        <v>0</v>
      </c>
      <c r="M65" s="39">
        <f t="shared" si="56"/>
        <v>0</v>
      </c>
      <c r="N65" s="39">
        <f t="shared" si="56"/>
        <v>0</v>
      </c>
      <c r="O65" s="39">
        <f t="shared" si="56"/>
        <v>0</v>
      </c>
      <c r="P65" s="39">
        <f t="shared" si="56"/>
        <v>0</v>
      </c>
      <c r="Q65" s="39">
        <f t="shared" si="56"/>
        <v>0</v>
      </c>
      <c r="R65" s="39">
        <f t="shared" si="56"/>
        <v>0</v>
      </c>
      <c r="S65" s="39">
        <f t="shared" si="56"/>
        <v>0</v>
      </c>
      <c r="T65" s="39">
        <f t="shared" si="56"/>
        <v>0</v>
      </c>
      <c r="U65" s="39">
        <f t="shared" si="56"/>
        <v>0</v>
      </c>
      <c r="V65" s="39">
        <f t="shared" si="56"/>
        <v>0</v>
      </c>
      <c r="W65" s="39">
        <f t="shared" si="56"/>
        <v>0</v>
      </c>
      <c r="X65" s="39">
        <f t="shared" si="56"/>
        <v>0</v>
      </c>
      <c r="Y65" s="39">
        <f t="shared" si="56"/>
        <v>0</v>
      </c>
      <c r="Z65" s="39">
        <f t="shared" si="56"/>
        <v>0</v>
      </c>
      <c r="AA65" s="39">
        <f t="shared" si="56"/>
        <v>0</v>
      </c>
      <c r="AB65" s="39">
        <f t="shared" si="56"/>
        <v>126</v>
      </c>
      <c r="AC65" s="39">
        <f t="shared" si="56"/>
        <v>0</v>
      </c>
      <c r="AD65" s="39">
        <f t="shared" si="56"/>
        <v>0</v>
      </c>
      <c r="AE65" s="39">
        <f t="shared" si="56"/>
        <v>0</v>
      </c>
      <c r="AF65" s="5"/>
    </row>
    <row r="66" spans="1:32" s="2" customFormat="1" ht="18.75" x14ac:dyDescent="0.25">
      <c r="A66" s="7" t="s">
        <v>23</v>
      </c>
      <c r="B66" s="32">
        <f>H66+J66+L66+N66+P66+R66+T66+V66+X66+Z66+AB66+AD66</f>
        <v>0</v>
      </c>
      <c r="C66" s="33">
        <f>H66+J66</f>
        <v>0</v>
      </c>
      <c r="D66" s="33">
        <v>0</v>
      </c>
      <c r="E66" s="33">
        <f>I66+K66+M66+O66+Q66+S66+U66+W66+Y66+AA66+AC66+AE66</f>
        <v>0</v>
      </c>
      <c r="F66" s="42">
        <v>0</v>
      </c>
      <c r="G66" s="32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4"/>
      <c r="N66" s="33">
        <v>0</v>
      </c>
      <c r="O66" s="34"/>
      <c r="P66" s="33">
        <v>0</v>
      </c>
      <c r="Q66" s="34"/>
      <c r="R66" s="33">
        <v>0</v>
      </c>
      <c r="S66" s="34"/>
      <c r="T66" s="33">
        <v>0</v>
      </c>
      <c r="U66" s="34"/>
      <c r="V66" s="33">
        <v>0</v>
      </c>
      <c r="W66" s="34"/>
      <c r="X66" s="33">
        <v>0</v>
      </c>
      <c r="Y66" s="34"/>
      <c r="Z66" s="33">
        <v>0</v>
      </c>
      <c r="AA66" s="34"/>
      <c r="AB66" s="33">
        <v>0</v>
      </c>
      <c r="AC66" s="34"/>
      <c r="AD66" s="33">
        <v>0</v>
      </c>
      <c r="AE66" s="31"/>
      <c r="AF66" s="5"/>
    </row>
    <row r="67" spans="1:32" s="2" customFormat="1" ht="18.75" x14ac:dyDescent="0.25">
      <c r="A67" s="7" t="s">
        <v>22</v>
      </c>
      <c r="B67" s="32">
        <f>H67+J67+L67+N67+P67+R67+T67+V67+X67+Z67+AB67+AD67</f>
        <v>0</v>
      </c>
      <c r="C67" s="33">
        <f t="shared" ref="C67:C69" si="57">H67+J67</f>
        <v>0</v>
      </c>
      <c r="D67" s="33">
        <v>0</v>
      </c>
      <c r="E67" s="33">
        <f t="shared" ref="E67:E69" si="58">I67+K67+M67+O67+Q67+S67+U67+W67+Y67+AA67+AC67+AE67</f>
        <v>0</v>
      </c>
      <c r="F67" s="42">
        <v>0</v>
      </c>
      <c r="G67" s="32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4"/>
      <c r="N67" s="33">
        <v>0</v>
      </c>
      <c r="O67" s="34"/>
      <c r="P67" s="33">
        <v>0</v>
      </c>
      <c r="Q67" s="34"/>
      <c r="R67" s="33">
        <v>0</v>
      </c>
      <c r="S67" s="34"/>
      <c r="T67" s="33">
        <v>0</v>
      </c>
      <c r="U67" s="34"/>
      <c r="V67" s="33">
        <v>0</v>
      </c>
      <c r="W67" s="34"/>
      <c r="X67" s="33">
        <v>0</v>
      </c>
      <c r="Y67" s="34"/>
      <c r="Z67" s="33">
        <v>0</v>
      </c>
      <c r="AA67" s="34"/>
      <c r="AB67" s="33">
        <v>0</v>
      </c>
      <c r="AC67" s="34"/>
      <c r="AD67" s="33">
        <v>0</v>
      </c>
      <c r="AE67" s="31"/>
      <c r="AF67" s="5"/>
    </row>
    <row r="68" spans="1:32" s="2" customFormat="1" ht="18.75" x14ac:dyDescent="0.25">
      <c r="A68" s="7" t="s">
        <v>21</v>
      </c>
      <c r="B68" s="32">
        <f t="shared" ref="B68:B69" si="59">H68+J68+L68+N68+P68+R68+T68+V68+X68+Z68+AB68+AD68</f>
        <v>126</v>
      </c>
      <c r="C68" s="33">
        <f t="shared" si="57"/>
        <v>0</v>
      </c>
      <c r="D68" s="33">
        <v>0</v>
      </c>
      <c r="E68" s="33">
        <f t="shared" si="58"/>
        <v>0</v>
      </c>
      <c r="F68" s="42">
        <f t="shared" ref="F68" si="60">E68/B68*100</f>
        <v>0</v>
      </c>
      <c r="G68" s="32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126</v>
      </c>
      <c r="AC68" s="33"/>
      <c r="AD68" s="33">
        <v>0</v>
      </c>
      <c r="AE68" s="31"/>
      <c r="AF68" s="5"/>
    </row>
    <row r="69" spans="1:32" s="2" customFormat="1" ht="18.75" x14ac:dyDescent="0.25">
      <c r="A69" s="7" t="s">
        <v>24</v>
      </c>
      <c r="B69" s="32">
        <f t="shared" si="59"/>
        <v>0</v>
      </c>
      <c r="C69" s="33">
        <f t="shared" si="57"/>
        <v>0</v>
      </c>
      <c r="D69" s="33">
        <v>0</v>
      </c>
      <c r="E69" s="33">
        <f t="shared" si="58"/>
        <v>0</v>
      </c>
      <c r="F69" s="42">
        <v>0</v>
      </c>
      <c r="G69" s="32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4"/>
      <c r="N69" s="33">
        <v>0</v>
      </c>
      <c r="O69" s="34"/>
      <c r="P69" s="33">
        <v>0</v>
      </c>
      <c r="Q69" s="34"/>
      <c r="R69" s="33">
        <v>0</v>
      </c>
      <c r="S69" s="34"/>
      <c r="T69" s="33">
        <v>0</v>
      </c>
      <c r="U69" s="34"/>
      <c r="V69" s="33">
        <v>0</v>
      </c>
      <c r="W69" s="34"/>
      <c r="X69" s="33">
        <v>0</v>
      </c>
      <c r="Y69" s="34"/>
      <c r="Z69" s="33">
        <v>0</v>
      </c>
      <c r="AA69" s="34"/>
      <c r="AB69" s="33">
        <v>0</v>
      </c>
      <c r="AC69" s="34"/>
      <c r="AD69" s="33">
        <v>0</v>
      </c>
      <c r="AE69" s="31"/>
      <c r="AF69" s="5"/>
    </row>
    <row r="70" spans="1:32" s="2" customFormat="1" ht="56.25" x14ac:dyDescent="0.25">
      <c r="A70" s="45" t="s">
        <v>48</v>
      </c>
      <c r="B70" s="35">
        <f>B71</f>
        <v>315</v>
      </c>
      <c r="C70" s="35">
        <f t="shared" ref="C70:AE70" si="61">C71</f>
        <v>0</v>
      </c>
      <c r="D70" s="35">
        <f t="shared" si="61"/>
        <v>0</v>
      </c>
      <c r="E70" s="35">
        <f t="shared" si="61"/>
        <v>0</v>
      </c>
      <c r="F70" s="35">
        <f>E70/B70*100</f>
        <v>0</v>
      </c>
      <c r="G70" s="35">
        <v>0</v>
      </c>
      <c r="H70" s="35">
        <f t="shared" si="61"/>
        <v>0</v>
      </c>
      <c r="I70" s="35">
        <f t="shared" si="61"/>
        <v>0</v>
      </c>
      <c r="J70" s="35">
        <f t="shared" si="61"/>
        <v>0</v>
      </c>
      <c r="K70" s="35">
        <f t="shared" si="61"/>
        <v>0</v>
      </c>
      <c r="L70" s="35">
        <f t="shared" si="61"/>
        <v>315</v>
      </c>
      <c r="M70" s="35">
        <f t="shared" si="61"/>
        <v>0</v>
      </c>
      <c r="N70" s="35">
        <f t="shared" si="61"/>
        <v>0</v>
      </c>
      <c r="O70" s="35">
        <f t="shared" si="61"/>
        <v>0</v>
      </c>
      <c r="P70" s="35">
        <f t="shared" si="61"/>
        <v>0</v>
      </c>
      <c r="Q70" s="35">
        <f t="shared" si="61"/>
        <v>0</v>
      </c>
      <c r="R70" s="35">
        <f t="shared" si="61"/>
        <v>0</v>
      </c>
      <c r="S70" s="35">
        <f t="shared" si="61"/>
        <v>0</v>
      </c>
      <c r="T70" s="35">
        <f t="shared" si="61"/>
        <v>0</v>
      </c>
      <c r="U70" s="35">
        <f t="shared" si="61"/>
        <v>0</v>
      </c>
      <c r="V70" s="35">
        <f t="shared" si="61"/>
        <v>0</v>
      </c>
      <c r="W70" s="35">
        <f t="shared" si="61"/>
        <v>0</v>
      </c>
      <c r="X70" s="35">
        <f t="shared" si="61"/>
        <v>0</v>
      </c>
      <c r="Y70" s="35">
        <f t="shared" si="61"/>
        <v>0</v>
      </c>
      <c r="Z70" s="35">
        <f t="shared" si="61"/>
        <v>0</v>
      </c>
      <c r="AA70" s="35">
        <f t="shared" si="61"/>
        <v>0</v>
      </c>
      <c r="AB70" s="35">
        <f t="shared" si="61"/>
        <v>0</v>
      </c>
      <c r="AC70" s="35">
        <f t="shared" si="61"/>
        <v>0</v>
      </c>
      <c r="AD70" s="35">
        <f t="shared" si="61"/>
        <v>0</v>
      </c>
      <c r="AE70" s="35">
        <f t="shared" si="61"/>
        <v>0</v>
      </c>
      <c r="AF70" s="44"/>
    </row>
    <row r="71" spans="1:32" s="2" customFormat="1" ht="18.75" x14ac:dyDescent="0.25">
      <c r="A71" s="58" t="s">
        <v>30</v>
      </c>
      <c r="B71" s="39">
        <f>B72+B73+B74+B75</f>
        <v>315</v>
      </c>
      <c r="C71" s="39">
        <f t="shared" ref="C71:E71" si="62">C72+C73+C74+C75</f>
        <v>0</v>
      </c>
      <c r="D71" s="39">
        <f t="shared" si="62"/>
        <v>0</v>
      </c>
      <c r="E71" s="39">
        <f t="shared" si="62"/>
        <v>0</v>
      </c>
      <c r="F71" s="41">
        <f>E71/B71*100</f>
        <v>0</v>
      </c>
      <c r="G71" s="39">
        <v>0</v>
      </c>
      <c r="H71" s="39">
        <f>H72+H73+H74+H75</f>
        <v>0</v>
      </c>
      <c r="I71" s="39">
        <f t="shared" ref="I71:AE71" si="63">I72+I73+I74+I75</f>
        <v>0</v>
      </c>
      <c r="J71" s="39">
        <f t="shared" si="63"/>
        <v>0</v>
      </c>
      <c r="K71" s="39">
        <f t="shared" si="63"/>
        <v>0</v>
      </c>
      <c r="L71" s="39">
        <f t="shared" si="63"/>
        <v>315</v>
      </c>
      <c r="M71" s="39">
        <f t="shared" si="63"/>
        <v>0</v>
      </c>
      <c r="N71" s="39">
        <f t="shared" si="63"/>
        <v>0</v>
      </c>
      <c r="O71" s="39">
        <f t="shared" si="63"/>
        <v>0</v>
      </c>
      <c r="P71" s="39">
        <f t="shared" si="63"/>
        <v>0</v>
      </c>
      <c r="Q71" s="39">
        <f t="shared" si="63"/>
        <v>0</v>
      </c>
      <c r="R71" s="39">
        <f t="shared" si="63"/>
        <v>0</v>
      </c>
      <c r="S71" s="39">
        <f t="shared" si="63"/>
        <v>0</v>
      </c>
      <c r="T71" s="39">
        <f t="shared" si="63"/>
        <v>0</v>
      </c>
      <c r="U71" s="39">
        <f t="shared" si="63"/>
        <v>0</v>
      </c>
      <c r="V71" s="39">
        <f t="shared" si="63"/>
        <v>0</v>
      </c>
      <c r="W71" s="39">
        <f t="shared" si="63"/>
        <v>0</v>
      </c>
      <c r="X71" s="39">
        <f t="shared" si="63"/>
        <v>0</v>
      </c>
      <c r="Y71" s="39">
        <f t="shared" si="63"/>
        <v>0</v>
      </c>
      <c r="Z71" s="39">
        <f t="shared" si="63"/>
        <v>0</v>
      </c>
      <c r="AA71" s="39">
        <f t="shared" si="63"/>
        <v>0</v>
      </c>
      <c r="AB71" s="39">
        <f t="shared" si="63"/>
        <v>0</v>
      </c>
      <c r="AC71" s="39">
        <f t="shared" si="63"/>
        <v>0</v>
      </c>
      <c r="AD71" s="39">
        <f t="shared" si="63"/>
        <v>0</v>
      </c>
      <c r="AE71" s="39">
        <f t="shared" si="63"/>
        <v>0</v>
      </c>
      <c r="AF71" s="5"/>
    </row>
    <row r="72" spans="1:32" s="2" customFormat="1" ht="18.75" x14ac:dyDescent="0.25">
      <c r="A72" s="7" t="s">
        <v>23</v>
      </c>
      <c r="B72" s="32">
        <f>H72+J72+L72+N72+P72+R72+T72+V72+X72+Z72+AB72+AD72</f>
        <v>0</v>
      </c>
      <c r="C72" s="33">
        <f>H72+J72</f>
        <v>0</v>
      </c>
      <c r="D72" s="33">
        <v>0</v>
      </c>
      <c r="E72" s="33">
        <f>I72+K72+M72+O72+Q72+S72+U72+W72+Y72+AA72+AC72+AE72</f>
        <v>0</v>
      </c>
      <c r="F72" s="42">
        <v>0</v>
      </c>
      <c r="G72" s="32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4"/>
      <c r="N72" s="33">
        <v>0</v>
      </c>
      <c r="O72" s="34"/>
      <c r="P72" s="33">
        <v>0</v>
      </c>
      <c r="Q72" s="34"/>
      <c r="R72" s="33">
        <v>0</v>
      </c>
      <c r="S72" s="34"/>
      <c r="T72" s="33">
        <v>0</v>
      </c>
      <c r="U72" s="34"/>
      <c r="V72" s="33">
        <v>0</v>
      </c>
      <c r="W72" s="34"/>
      <c r="X72" s="33">
        <v>0</v>
      </c>
      <c r="Y72" s="34"/>
      <c r="Z72" s="33">
        <v>0</v>
      </c>
      <c r="AA72" s="34"/>
      <c r="AB72" s="33">
        <v>0</v>
      </c>
      <c r="AC72" s="34"/>
      <c r="AD72" s="33">
        <v>0</v>
      </c>
      <c r="AE72" s="31"/>
      <c r="AF72" s="5"/>
    </row>
    <row r="73" spans="1:32" s="2" customFormat="1" ht="18.75" x14ac:dyDescent="0.25">
      <c r="A73" s="7" t="s">
        <v>22</v>
      </c>
      <c r="B73" s="32">
        <f>H73+J73+L73+N73+P73+R73+T73+V73+X73+Z73+AB73+AD73</f>
        <v>0</v>
      </c>
      <c r="C73" s="33">
        <f t="shared" ref="C73" si="64">H73+J73</f>
        <v>0</v>
      </c>
      <c r="D73" s="33">
        <v>0</v>
      </c>
      <c r="E73" s="33">
        <f t="shared" ref="E73:E75" si="65">I73+K73+M73+O73+Q73+S73+U73+W73+Y73+AA73+AC73+AE73</f>
        <v>0</v>
      </c>
      <c r="F73" s="42">
        <v>0</v>
      </c>
      <c r="G73" s="32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4"/>
      <c r="N73" s="33">
        <v>0</v>
      </c>
      <c r="O73" s="34"/>
      <c r="P73" s="33">
        <v>0</v>
      </c>
      <c r="Q73" s="34"/>
      <c r="R73" s="33">
        <v>0</v>
      </c>
      <c r="S73" s="34"/>
      <c r="T73" s="33">
        <v>0</v>
      </c>
      <c r="U73" s="34"/>
      <c r="V73" s="33">
        <v>0</v>
      </c>
      <c r="W73" s="34"/>
      <c r="X73" s="33">
        <v>0</v>
      </c>
      <c r="Y73" s="34"/>
      <c r="Z73" s="33">
        <v>0</v>
      </c>
      <c r="AA73" s="34"/>
      <c r="AB73" s="33">
        <v>0</v>
      </c>
      <c r="AC73" s="34"/>
      <c r="AD73" s="33">
        <v>0</v>
      </c>
      <c r="AE73" s="31"/>
      <c r="AF73" s="5"/>
    </row>
    <row r="74" spans="1:32" s="2" customFormat="1" ht="18.75" x14ac:dyDescent="0.25">
      <c r="A74" s="7" t="s">
        <v>21</v>
      </c>
      <c r="B74" s="32">
        <f t="shared" ref="B74:B75" si="66">H74+J74+L74+N74+P74+R74+T74+V74+X74+Z74+AB74+AD74</f>
        <v>315</v>
      </c>
      <c r="C74" s="33">
        <f>H74+J74</f>
        <v>0</v>
      </c>
      <c r="D74" s="33">
        <v>0</v>
      </c>
      <c r="E74" s="33">
        <f t="shared" si="65"/>
        <v>0</v>
      </c>
      <c r="F74" s="42">
        <f t="shared" ref="F74" si="67">E74/B74*100</f>
        <v>0</v>
      </c>
      <c r="G74" s="32">
        <v>0</v>
      </c>
      <c r="H74" s="33">
        <v>0</v>
      </c>
      <c r="I74" s="33">
        <v>0</v>
      </c>
      <c r="J74" s="33">
        <v>0</v>
      </c>
      <c r="K74" s="33">
        <v>0</v>
      </c>
      <c r="L74" s="33">
        <v>315</v>
      </c>
      <c r="M74" s="33"/>
      <c r="N74" s="33">
        <v>0</v>
      </c>
      <c r="O74" s="33"/>
      <c r="P74" s="33">
        <v>0</v>
      </c>
      <c r="Q74" s="33"/>
      <c r="R74" s="33">
        <v>0</v>
      </c>
      <c r="S74" s="33"/>
      <c r="T74" s="33">
        <v>0</v>
      </c>
      <c r="U74" s="33"/>
      <c r="V74" s="33">
        <v>0</v>
      </c>
      <c r="W74" s="33"/>
      <c r="X74" s="33">
        <v>0</v>
      </c>
      <c r="Y74" s="33"/>
      <c r="Z74" s="33">
        <v>0</v>
      </c>
      <c r="AA74" s="33"/>
      <c r="AB74" s="33">
        <v>0</v>
      </c>
      <c r="AC74" s="33"/>
      <c r="AD74" s="33">
        <v>0</v>
      </c>
      <c r="AE74" s="31"/>
      <c r="AF74" s="5"/>
    </row>
    <row r="75" spans="1:32" s="2" customFormat="1" ht="18.75" x14ac:dyDescent="0.25">
      <c r="A75" s="7" t="s">
        <v>24</v>
      </c>
      <c r="B75" s="32">
        <f t="shared" si="66"/>
        <v>0</v>
      </c>
      <c r="C75" s="33">
        <f>H75+J75</f>
        <v>0</v>
      </c>
      <c r="D75" s="33">
        <v>0</v>
      </c>
      <c r="E75" s="33">
        <f t="shared" si="65"/>
        <v>0</v>
      </c>
      <c r="F75" s="42">
        <v>0</v>
      </c>
      <c r="G75" s="32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4"/>
      <c r="N75" s="33">
        <v>0</v>
      </c>
      <c r="O75" s="34"/>
      <c r="P75" s="33">
        <v>0</v>
      </c>
      <c r="Q75" s="34"/>
      <c r="R75" s="33">
        <v>0</v>
      </c>
      <c r="S75" s="34"/>
      <c r="T75" s="33">
        <v>0</v>
      </c>
      <c r="U75" s="34"/>
      <c r="V75" s="33">
        <v>0</v>
      </c>
      <c r="W75" s="34"/>
      <c r="X75" s="33">
        <v>0</v>
      </c>
      <c r="Y75" s="34"/>
      <c r="Z75" s="33">
        <v>0</v>
      </c>
      <c r="AA75" s="34"/>
      <c r="AB75" s="33">
        <v>0</v>
      </c>
      <c r="AC75" s="34"/>
      <c r="AD75" s="33">
        <v>0</v>
      </c>
      <c r="AE75" s="31"/>
      <c r="AF75" s="5"/>
    </row>
    <row r="76" spans="1:32" s="2" customFormat="1" ht="37.5" x14ac:dyDescent="0.25">
      <c r="A76" s="48" t="s">
        <v>49</v>
      </c>
      <c r="B76" s="36">
        <f>B78+B84+B90+B96+B102+B108+B114+B120</f>
        <v>893.30000000000007</v>
      </c>
      <c r="C76" s="36">
        <f t="shared" ref="C76:AE76" si="68">C78+C84+C90+C96+C102+C108+C114+C120</f>
        <v>0</v>
      </c>
      <c r="D76" s="36">
        <f t="shared" si="68"/>
        <v>0</v>
      </c>
      <c r="E76" s="36">
        <f t="shared" si="68"/>
        <v>0</v>
      </c>
      <c r="F76" s="36">
        <f t="shared" si="68"/>
        <v>0</v>
      </c>
      <c r="G76" s="36">
        <v>0</v>
      </c>
      <c r="H76" s="36">
        <f t="shared" si="68"/>
        <v>0</v>
      </c>
      <c r="I76" s="36">
        <f t="shared" si="68"/>
        <v>0</v>
      </c>
      <c r="J76" s="36">
        <f t="shared" si="68"/>
        <v>0</v>
      </c>
      <c r="K76" s="36">
        <f t="shared" si="68"/>
        <v>0</v>
      </c>
      <c r="L76" s="36">
        <f t="shared" si="68"/>
        <v>250</v>
      </c>
      <c r="M76" s="36">
        <f t="shared" si="68"/>
        <v>0</v>
      </c>
      <c r="N76" s="36">
        <f t="shared" si="68"/>
        <v>148.4</v>
      </c>
      <c r="O76" s="36">
        <f t="shared" si="68"/>
        <v>0</v>
      </c>
      <c r="P76" s="36">
        <f t="shared" si="68"/>
        <v>122.2</v>
      </c>
      <c r="Q76" s="36">
        <f t="shared" si="68"/>
        <v>0</v>
      </c>
      <c r="R76" s="36">
        <f t="shared" si="68"/>
        <v>0</v>
      </c>
      <c r="S76" s="36">
        <f t="shared" si="68"/>
        <v>0</v>
      </c>
      <c r="T76" s="36">
        <f t="shared" si="68"/>
        <v>0</v>
      </c>
      <c r="U76" s="36">
        <f t="shared" si="68"/>
        <v>0</v>
      </c>
      <c r="V76" s="36">
        <f t="shared" si="68"/>
        <v>66.400000000000006</v>
      </c>
      <c r="W76" s="36">
        <f t="shared" si="68"/>
        <v>0</v>
      </c>
      <c r="X76" s="36">
        <f t="shared" si="68"/>
        <v>115.69999999999999</v>
      </c>
      <c r="Y76" s="36">
        <f t="shared" si="68"/>
        <v>0</v>
      </c>
      <c r="Z76" s="36">
        <f t="shared" si="68"/>
        <v>0</v>
      </c>
      <c r="AA76" s="36">
        <f t="shared" si="68"/>
        <v>0</v>
      </c>
      <c r="AB76" s="36">
        <f t="shared" si="68"/>
        <v>0</v>
      </c>
      <c r="AC76" s="36">
        <f t="shared" si="68"/>
        <v>0</v>
      </c>
      <c r="AD76" s="36">
        <f t="shared" si="68"/>
        <v>190.6</v>
      </c>
      <c r="AE76" s="36">
        <f t="shared" si="68"/>
        <v>0</v>
      </c>
      <c r="AF76" s="36"/>
    </row>
    <row r="77" spans="1:32" s="2" customFormat="1" ht="18.75" x14ac:dyDescent="0.25">
      <c r="A77" s="7" t="s">
        <v>20</v>
      </c>
      <c r="B77" s="32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1"/>
      <c r="AF77" s="5"/>
    </row>
    <row r="78" spans="1:32" s="2" customFormat="1" ht="112.5" x14ac:dyDescent="0.25">
      <c r="A78" s="45" t="s">
        <v>50</v>
      </c>
      <c r="B78" s="35">
        <f>B79</f>
        <v>132.80000000000001</v>
      </c>
      <c r="C78" s="35">
        <f t="shared" ref="C78:AE78" si="69">C79</f>
        <v>0</v>
      </c>
      <c r="D78" s="35">
        <f t="shared" si="69"/>
        <v>0</v>
      </c>
      <c r="E78" s="35">
        <f t="shared" si="69"/>
        <v>0</v>
      </c>
      <c r="F78" s="35">
        <f>E78/B78*100</f>
        <v>0</v>
      </c>
      <c r="G78" s="35">
        <v>0</v>
      </c>
      <c r="H78" s="35">
        <f t="shared" si="69"/>
        <v>0</v>
      </c>
      <c r="I78" s="35">
        <f t="shared" si="69"/>
        <v>0</v>
      </c>
      <c r="J78" s="35">
        <f t="shared" si="69"/>
        <v>0</v>
      </c>
      <c r="K78" s="35">
        <f t="shared" si="69"/>
        <v>0</v>
      </c>
      <c r="L78" s="35">
        <f t="shared" si="69"/>
        <v>0</v>
      </c>
      <c r="M78" s="35">
        <f t="shared" si="69"/>
        <v>0</v>
      </c>
      <c r="N78" s="35">
        <f t="shared" si="69"/>
        <v>66.400000000000006</v>
      </c>
      <c r="O78" s="35">
        <f t="shared" si="69"/>
        <v>0</v>
      </c>
      <c r="P78" s="35">
        <f t="shared" si="69"/>
        <v>0</v>
      </c>
      <c r="Q78" s="35">
        <f t="shared" si="69"/>
        <v>0</v>
      </c>
      <c r="R78" s="35">
        <f t="shared" si="69"/>
        <v>0</v>
      </c>
      <c r="S78" s="35">
        <f t="shared" si="69"/>
        <v>0</v>
      </c>
      <c r="T78" s="35">
        <f t="shared" si="69"/>
        <v>0</v>
      </c>
      <c r="U78" s="35">
        <f t="shared" si="69"/>
        <v>0</v>
      </c>
      <c r="V78" s="35">
        <f t="shared" si="69"/>
        <v>66.400000000000006</v>
      </c>
      <c r="W78" s="35">
        <f t="shared" si="69"/>
        <v>0</v>
      </c>
      <c r="X78" s="35">
        <f t="shared" si="69"/>
        <v>0</v>
      </c>
      <c r="Y78" s="35">
        <f t="shared" si="69"/>
        <v>0</v>
      </c>
      <c r="Z78" s="35">
        <f t="shared" si="69"/>
        <v>0</v>
      </c>
      <c r="AA78" s="35">
        <f t="shared" si="69"/>
        <v>0</v>
      </c>
      <c r="AB78" s="35">
        <f t="shared" si="69"/>
        <v>0</v>
      </c>
      <c r="AC78" s="35">
        <f t="shared" si="69"/>
        <v>0</v>
      </c>
      <c r="AD78" s="35">
        <f t="shared" si="69"/>
        <v>0</v>
      </c>
      <c r="AE78" s="35">
        <f t="shared" si="69"/>
        <v>0</v>
      </c>
      <c r="AF78" s="44"/>
    </row>
    <row r="79" spans="1:32" s="2" customFormat="1" ht="18.75" x14ac:dyDescent="0.25">
      <c r="A79" s="58" t="s">
        <v>30</v>
      </c>
      <c r="B79" s="39">
        <f>B80+B81+B82+B83</f>
        <v>132.80000000000001</v>
      </c>
      <c r="C79" s="39">
        <f t="shared" ref="C79:E79" si="70">C80+C81+C82+C83</f>
        <v>0</v>
      </c>
      <c r="D79" s="39">
        <f t="shared" si="70"/>
        <v>0</v>
      </c>
      <c r="E79" s="39">
        <f t="shared" si="70"/>
        <v>0</v>
      </c>
      <c r="F79" s="41">
        <f>E79/B79*100</f>
        <v>0</v>
      </c>
      <c r="G79" s="39">
        <v>0</v>
      </c>
      <c r="H79" s="39">
        <f>H80+H81+H82+H83</f>
        <v>0</v>
      </c>
      <c r="I79" s="39">
        <f t="shared" ref="I79:AE79" si="71">I80+I81+I82+I83</f>
        <v>0</v>
      </c>
      <c r="J79" s="39">
        <f t="shared" si="71"/>
        <v>0</v>
      </c>
      <c r="K79" s="39">
        <f t="shared" si="71"/>
        <v>0</v>
      </c>
      <c r="L79" s="39">
        <f t="shared" si="71"/>
        <v>0</v>
      </c>
      <c r="M79" s="39">
        <f t="shared" si="71"/>
        <v>0</v>
      </c>
      <c r="N79" s="39">
        <f t="shared" si="71"/>
        <v>66.400000000000006</v>
      </c>
      <c r="O79" s="39">
        <f t="shared" si="71"/>
        <v>0</v>
      </c>
      <c r="P79" s="39">
        <f t="shared" si="71"/>
        <v>0</v>
      </c>
      <c r="Q79" s="39">
        <f t="shared" si="71"/>
        <v>0</v>
      </c>
      <c r="R79" s="39">
        <f t="shared" si="71"/>
        <v>0</v>
      </c>
      <c r="S79" s="39">
        <f t="shared" si="71"/>
        <v>0</v>
      </c>
      <c r="T79" s="39">
        <f t="shared" si="71"/>
        <v>0</v>
      </c>
      <c r="U79" s="39">
        <f t="shared" si="71"/>
        <v>0</v>
      </c>
      <c r="V79" s="39">
        <f t="shared" si="71"/>
        <v>66.400000000000006</v>
      </c>
      <c r="W79" s="39">
        <f t="shared" si="71"/>
        <v>0</v>
      </c>
      <c r="X79" s="39">
        <f t="shared" si="71"/>
        <v>0</v>
      </c>
      <c r="Y79" s="39">
        <f t="shared" si="71"/>
        <v>0</v>
      </c>
      <c r="Z79" s="39">
        <f t="shared" si="71"/>
        <v>0</v>
      </c>
      <c r="AA79" s="39">
        <f t="shared" si="71"/>
        <v>0</v>
      </c>
      <c r="AB79" s="39">
        <f t="shared" si="71"/>
        <v>0</v>
      </c>
      <c r="AC79" s="39">
        <f t="shared" si="71"/>
        <v>0</v>
      </c>
      <c r="AD79" s="39">
        <f t="shared" si="71"/>
        <v>0</v>
      </c>
      <c r="AE79" s="39">
        <f t="shared" si="71"/>
        <v>0</v>
      </c>
      <c r="AF79" s="5"/>
    </row>
    <row r="80" spans="1:32" s="2" customFormat="1" ht="18.75" x14ac:dyDescent="0.25">
      <c r="A80" s="7" t="s">
        <v>23</v>
      </c>
      <c r="B80" s="32">
        <f>H80+J80+L80+N80+P80+R80+T80+V80+X80+Z80+AB80+AD80</f>
        <v>0</v>
      </c>
      <c r="C80" s="33">
        <f>H80+J80</f>
        <v>0</v>
      </c>
      <c r="D80" s="33">
        <v>0</v>
      </c>
      <c r="E80" s="33">
        <f>I80+K80+M80+O80+Q80+S80+U80+W80+Y80+AA80+AC80+AE80</f>
        <v>0</v>
      </c>
      <c r="F80" s="42">
        <v>0</v>
      </c>
      <c r="G80" s="32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4"/>
      <c r="N80" s="33">
        <v>0</v>
      </c>
      <c r="O80" s="34"/>
      <c r="P80" s="33">
        <v>0</v>
      </c>
      <c r="Q80" s="34"/>
      <c r="R80" s="33">
        <v>0</v>
      </c>
      <c r="S80" s="34"/>
      <c r="T80" s="33">
        <v>0</v>
      </c>
      <c r="U80" s="34"/>
      <c r="V80" s="33">
        <v>0</v>
      </c>
      <c r="W80" s="34"/>
      <c r="X80" s="33">
        <v>0</v>
      </c>
      <c r="Y80" s="34"/>
      <c r="Z80" s="33">
        <v>0</v>
      </c>
      <c r="AA80" s="34"/>
      <c r="AB80" s="33">
        <v>0</v>
      </c>
      <c r="AC80" s="34"/>
      <c r="AD80" s="33">
        <v>0</v>
      </c>
      <c r="AE80" s="31"/>
      <c r="AF80" s="5"/>
    </row>
    <row r="81" spans="1:32" s="2" customFormat="1" ht="18.75" x14ac:dyDescent="0.25">
      <c r="A81" s="7" t="s">
        <v>22</v>
      </c>
      <c r="B81" s="32">
        <f>H81+J81+L81+N81+P81+R81+T81+V81+X81+Z81+AB81+AD81</f>
        <v>0</v>
      </c>
      <c r="C81" s="33">
        <f t="shared" ref="C81:C83" si="72">H81+J81</f>
        <v>0</v>
      </c>
      <c r="D81" s="33">
        <v>0</v>
      </c>
      <c r="E81" s="33">
        <f t="shared" ref="E81:E83" si="73">I81+K81+M81+O81+Q81+S81+U81+W81+Y81+AA81+AC81+AE81</f>
        <v>0</v>
      </c>
      <c r="F81" s="42">
        <v>0</v>
      </c>
      <c r="G81" s="32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4"/>
      <c r="N81" s="33">
        <v>0</v>
      </c>
      <c r="O81" s="34"/>
      <c r="P81" s="33">
        <v>0</v>
      </c>
      <c r="Q81" s="34"/>
      <c r="R81" s="33">
        <v>0</v>
      </c>
      <c r="S81" s="34"/>
      <c r="T81" s="33">
        <v>0</v>
      </c>
      <c r="U81" s="34"/>
      <c r="V81" s="33">
        <v>0</v>
      </c>
      <c r="W81" s="34"/>
      <c r="X81" s="33">
        <v>0</v>
      </c>
      <c r="Y81" s="34"/>
      <c r="Z81" s="33">
        <v>0</v>
      </c>
      <c r="AA81" s="34"/>
      <c r="AB81" s="33">
        <v>0</v>
      </c>
      <c r="AC81" s="34"/>
      <c r="AD81" s="33">
        <v>0</v>
      </c>
      <c r="AE81" s="31"/>
      <c r="AF81" s="5"/>
    </row>
    <row r="82" spans="1:32" s="2" customFormat="1" ht="18.75" x14ac:dyDescent="0.25">
      <c r="A82" s="7" t="s">
        <v>21</v>
      </c>
      <c r="B82" s="32">
        <f t="shared" ref="B82:B83" si="74">H82+J82+L82+N82+P82+R82+T82+V82+X82+Z82+AB82+AD82</f>
        <v>132.80000000000001</v>
      </c>
      <c r="C82" s="33">
        <f>H82+J82</f>
        <v>0</v>
      </c>
      <c r="D82" s="33">
        <v>0</v>
      </c>
      <c r="E82" s="33">
        <f t="shared" si="73"/>
        <v>0</v>
      </c>
      <c r="F82" s="42">
        <f t="shared" ref="F82" si="75">E82/B82*100</f>
        <v>0</v>
      </c>
      <c r="G82" s="32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/>
      <c r="N82" s="33">
        <v>66.400000000000006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66.400000000000006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  <c r="AE82" s="31"/>
      <c r="AF82" s="5"/>
    </row>
    <row r="83" spans="1:32" s="2" customFormat="1" ht="18.75" x14ac:dyDescent="0.25">
      <c r="A83" s="7" t="s">
        <v>24</v>
      </c>
      <c r="B83" s="32">
        <f t="shared" si="74"/>
        <v>0</v>
      </c>
      <c r="C83" s="33">
        <f t="shared" si="72"/>
        <v>0</v>
      </c>
      <c r="D83" s="33">
        <v>0</v>
      </c>
      <c r="E83" s="33">
        <f t="shared" si="73"/>
        <v>0</v>
      </c>
      <c r="F83" s="42">
        <v>0</v>
      </c>
      <c r="G83" s="32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4"/>
      <c r="N83" s="33">
        <v>0</v>
      </c>
      <c r="O83" s="34"/>
      <c r="P83" s="33">
        <v>0</v>
      </c>
      <c r="Q83" s="34"/>
      <c r="R83" s="33">
        <v>0</v>
      </c>
      <c r="S83" s="34"/>
      <c r="T83" s="33">
        <v>0</v>
      </c>
      <c r="U83" s="34"/>
      <c r="V83" s="33">
        <v>0</v>
      </c>
      <c r="W83" s="34"/>
      <c r="X83" s="33">
        <v>0</v>
      </c>
      <c r="Y83" s="34"/>
      <c r="Z83" s="33">
        <v>0</v>
      </c>
      <c r="AA83" s="34"/>
      <c r="AB83" s="33">
        <v>0</v>
      </c>
      <c r="AC83" s="34"/>
      <c r="AD83" s="33">
        <v>0</v>
      </c>
      <c r="AE83" s="31"/>
      <c r="AF83" s="5"/>
    </row>
    <row r="84" spans="1:32" s="2" customFormat="1" ht="93.75" x14ac:dyDescent="0.25">
      <c r="A84" s="45" t="s">
        <v>51</v>
      </c>
      <c r="B84" s="35">
        <f>B85</f>
        <v>190.6</v>
      </c>
      <c r="C84" s="35">
        <f t="shared" ref="C84:AE84" si="76">C85</f>
        <v>0</v>
      </c>
      <c r="D84" s="35">
        <f t="shared" si="76"/>
        <v>0</v>
      </c>
      <c r="E84" s="35">
        <f t="shared" si="76"/>
        <v>0</v>
      </c>
      <c r="F84" s="35">
        <f>E84/B84*100</f>
        <v>0</v>
      </c>
      <c r="G84" s="35">
        <v>0</v>
      </c>
      <c r="H84" s="35">
        <f t="shared" si="76"/>
        <v>0</v>
      </c>
      <c r="I84" s="35">
        <f t="shared" si="76"/>
        <v>0</v>
      </c>
      <c r="J84" s="35">
        <f t="shared" si="76"/>
        <v>0</v>
      </c>
      <c r="K84" s="35">
        <f t="shared" si="76"/>
        <v>0</v>
      </c>
      <c r="L84" s="35">
        <f t="shared" si="76"/>
        <v>0</v>
      </c>
      <c r="M84" s="35">
        <f t="shared" si="76"/>
        <v>0</v>
      </c>
      <c r="N84" s="35">
        <f t="shared" si="76"/>
        <v>0</v>
      </c>
      <c r="O84" s="35">
        <f t="shared" si="76"/>
        <v>0</v>
      </c>
      <c r="P84" s="35">
        <f t="shared" si="76"/>
        <v>0</v>
      </c>
      <c r="Q84" s="35">
        <f t="shared" si="76"/>
        <v>0</v>
      </c>
      <c r="R84" s="35">
        <f t="shared" si="76"/>
        <v>0</v>
      </c>
      <c r="S84" s="35">
        <f t="shared" si="76"/>
        <v>0</v>
      </c>
      <c r="T84" s="35">
        <f t="shared" si="76"/>
        <v>0</v>
      </c>
      <c r="U84" s="35">
        <f t="shared" si="76"/>
        <v>0</v>
      </c>
      <c r="V84" s="35">
        <f t="shared" si="76"/>
        <v>0</v>
      </c>
      <c r="W84" s="35">
        <f t="shared" si="76"/>
        <v>0</v>
      </c>
      <c r="X84" s="35">
        <f t="shared" si="76"/>
        <v>0</v>
      </c>
      <c r="Y84" s="35">
        <f t="shared" si="76"/>
        <v>0</v>
      </c>
      <c r="Z84" s="35">
        <f t="shared" si="76"/>
        <v>0</v>
      </c>
      <c r="AA84" s="35">
        <f t="shared" si="76"/>
        <v>0</v>
      </c>
      <c r="AB84" s="35">
        <f t="shared" si="76"/>
        <v>0</v>
      </c>
      <c r="AC84" s="35">
        <f t="shared" si="76"/>
        <v>0</v>
      </c>
      <c r="AD84" s="35">
        <f t="shared" si="76"/>
        <v>190.6</v>
      </c>
      <c r="AE84" s="35">
        <f t="shared" si="76"/>
        <v>0</v>
      </c>
      <c r="AF84" s="44"/>
    </row>
    <row r="85" spans="1:32" s="2" customFormat="1" ht="18.75" x14ac:dyDescent="0.25">
      <c r="A85" s="58" t="s">
        <v>30</v>
      </c>
      <c r="B85" s="39">
        <f>B86+B87+B88+B89</f>
        <v>190.6</v>
      </c>
      <c r="C85" s="39">
        <f t="shared" ref="C85:E85" si="77">C86+C87+C88+C89</f>
        <v>0</v>
      </c>
      <c r="D85" s="39">
        <f t="shared" si="77"/>
        <v>0</v>
      </c>
      <c r="E85" s="39">
        <f t="shared" si="77"/>
        <v>0</v>
      </c>
      <c r="F85" s="41">
        <f>E85/B85*100</f>
        <v>0</v>
      </c>
      <c r="G85" s="39">
        <v>0</v>
      </c>
      <c r="H85" s="39">
        <f>H86+H87+H88+H89</f>
        <v>0</v>
      </c>
      <c r="I85" s="39">
        <f t="shared" ref="I85:AE85" si="78">I86+I87+I88+I89</f>
        <v>0</v>
      </c>
      <c r="J85" s="39">
        <f t="shared" si="78"/>
        <v>0</v>
      </c>
      <c r="K85" s="39">
        <f t="shared" si="78"/>
        <v>0</v>
      </c>
      <c r="L85" s="39">
        <f t="shared" si="78"/>
        <v>0</v>
      </c>
      <c r="M85" s="39">
        <f t="shared" si="78"/>
        <v>0</v>
      </c>
      <c r="N85" s="39">
        <f t="shared" si="78"/>
        <v>0</v>
      </c>
      <c r="O85" s="39">
        <f t="shared" si="78"/>
        <v>0</v>
      </c>
      <c r="P85" s="39">
        <f t="shared" si="78"/>
        <v>0</v>
      </c>
      <c r="Q85" s="39">
        <f t="shared" si="78"/>
        <v>0</v>
      </c>
      <c r="R85" s="39">
        <f t="shared" si="78"/>
        <v>0</v>
      </c>
      <c r="S85" s="39">
        <f t="shared" si="78"/>
        <v>0</v>
      </c>
      <c r="T85" s="39">
        <f t="shared" si="78"/>
        <v>0</v>
      </c>
      <c r="U85" s="39">
        <f t="shared" si="78"/>
        <v>0</v>
      </c>
      <c r="V85" s="39">
        <f t="shared" si="78"/>
        <v>0</v>
      </c>
      <c r="W85" s="39">
        <f t="shared" si="78"/>
        <v>0</v>
      </c>
      <c r="X85" s="39">
        <f t="shared" si="78"/>
        <v>0</v>
      </c>
      <c r="Y85" s="39">
        <f t="shared" si="78"/>
        <v>0</v>
      </c>
      <c r="Z85" s="39">
        <f t="shared" si="78"/>
        <v>0</v>
      </c>
      <c r="AA85" s="39">
        <f t="shared" si="78"/>
        <v>0</v>
      </c>
      <c r="AB85" s="39">
        <f t="shared" si="78"/>
        <v>0</v>
      </c>
      <c r="AC85" s="39">
        <f t="shared" si="78"/>
        <v>0</v>
      </c>
      <c r="AD85" s="39">
        <f t="shared" si="78"/>
        <v>190.6</v>
      </c>
      <c r="AE85" s="39">
        <f t="shared" si="78"/>
        <v>0</v>
      </c>
      <c r="AF85" s="5"/>
    </row>
    <row r="86" spans="1:32" s="2" customFormat="1" ht="18.75" x14ac:dyDescent="0.25">
      <c r="A86" s="7" t="s">
        <v>23</v>
      </c>
      <c r="B86" s="32">
        <f>H86+J86+L86+N86+P86+R86+T86+V86+X86+Z86+AB86+AD86</f>
        <v>0</v>
      </c>
      <c r="C86" s="33">
        <f>H86+J86</f>
        <v>0</v>
      </c>
      <c r="D86" s="33">
        <v>0</v>
      </c>
      <c r="E86" s="33">
        <f>I86+K86+M86+O86+Q86+S86+U86+W86+Y86+AA86+AC86+AE86</f>
        <v>0</v>
      </c>
      <c r="F86" s="42">
        <v>0</v>
      </c>
      <c r="G86" s="32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4"/>
      <c r="N86" s="33">
        <v>0</v>
      </c>
      <c r="O86" s="34"/>
      <c r="P86" s="33">
        <v>0</v>
      </c>
      <c r="Q86" s="34"/>
      <c r="R86" s="33">
        <v>0</v>
      </c>
      <c r="S86" s="34"/>
      <c r="T86" s="33">
        <v>0</v>
      </c>
      <c r="U86" s="34"/>
      <c r="V86" s="33">
        <v>0</v>
      </c>
      <c r="W86" s="34"/>
      <c r="X86" s="33">
        <v>0</v>
      </c>
      <c r="Y86" s="34"/>
      <c r="Z86" s="33">
        <v>0</v>
      </c>
      <c r="AA86" s="34"/>
      <c r="AB86" s="33">
        <v>0</v>
      </c>
      <c r="AC86" s="34"/>
      <c r="AD86" s="33">
        <v>0</v>
      </c>
      <c r="AE86" s="31"/>
      <c r="AF86" s="5"/>
    </row>
    <row r="87" spans="1:32" s="2" customFormat="1" ht="18.75" x14ac:dyDescent="0.25">
      <c r="A87" s="7" t="s">
        <v>22</v>
      </c>
      <c r="B87" s="32">
        <f>H87+J87+L87+N87+P87+R87+T87+V87+X87+Z87+AB87+AD87</f>
        <v>0</v>
      </c>
      <c r="C87" s="33">
        <f t="shared" ref="C87:C89" si="79">H87+J87</f>
        <v>0</v>
      </c>
      <c r="D87" s="33">
        <v>0</v>
      </c>
      <c r="E87" s="33">
        <f t="shared" ref="E87:E89" si="80">I87+K87+M87+O87+Q87+S87+U87+W87+Y87+AA87+AC87+AE87</f>
        <v>0</v>
      </c>
      <c r="F87" s="42">
        <v>0</v>
      </c>
      <c r="G87" s="32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4"/>
      <c r="N87" s="33">
        <v>0</v>
      </c>
      <c r="O87" s="34"/>
      <c r="P87" s="33">
        <v>0</v>
      </c>
      <c r="Q87" s="34"/>
      <c r="R87" s="33">
        <v>0</v>
      </c>
      <c r="S87" s="34"/>
      <c r="T87" s="33">
        <v>0</v>
      </c>
      <c r="U87" s="34"/>
      <c r="V87" s="33">
        <v>0</v>
      </c>
      <c r="W87" s="34"/>
      <c r="X87" s="33">
        <v>0</v>
      </c>
      <c r="Y87" s="34"/>
      <c r="Z87" s="33">
        <v>0</v>
      </c>
      <c r="AA87" s="34"/>
      <c r="AB87" s="33">
        <v>0</v>
      </c>
      <c r="AC87" s="34"/>
      <c r="AD87" s="33">
        <v>0</v>
      </c>
      <c r="AE87" s="31"/>
      <c r="AF87" s="5"/>
    </row>
    <row r="88" spans="1:32" s="2" customFormat="1" ht="18.75" x14ac:dyDescent="0.25">
      <c r="A88" s="7" t="s">
        <v>21</v>
      </c>
      <c r="B88" s="32">
        <f>H88+J88+L88+N88+P88+R88+T88+V88+X88+Z88+AB88+AD88</f>
        <v>190.6</v>
      </c>
      <c r="C88" s="33">
        <f>H88+J88</f>
        <v>0</v>
      </c>
      <c r="D88" s="33">
        <v>0</v>
      </c>
      <c r="E88" s="33">
        <f t="shared" si="80"/>
        <v>0</v>
      </c>
      <c r="F88" s="42">
        <f t="shared" ref="F88" si="81">E88/B88*100</f>
        <v>0</v>
      </c>
      <c r="G88" s="32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/>
      <c r="N88" s="33">
        <v>0</v>
      </c>
      <c r="O88" s="33"/>
      <c r="P88" s="33">
        <v>0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0</v>
      </c>
      <c r="Y88" s="33"/>
      <c r="Z88" s="33">
        <v>0</v>
      </c>
      <c r="AA88" s="33"/>
      <c r="AB88" s="75">
        <v>0</v>
      </c>
      <c r="AC88" s="33"/>
      <c r="AD88" s="78">
        <v>190.6</v>
      </c>
      <c r="AE88" s="31"/>
      <c r="AF88" s="5"/>
    </row>
    <row r="89" spans="1:32" s="2" customFormat="1" ht="18.75" x14ac:dyDescent="0.25">
      <c r="A89" s="7" t="s">
        <v>24</v>
      </c>
      <c r="B89" s="32">
        <f t="shared" ref="B89" si="82">H89+J89+L89+N89+P89+R89+T89+V89+X89+Z89+AB89+AD89</f>
        <v>0</v>
      </c>
      <c r="C89" s="33">
        <f t="shared" si="79"/>
        <v>0</v>
      </c>
      <c r="D89" s="33">
        <v>0</v>
      </c>
      <c r="E89" s="33">
        <f t="shared" si="80"/>
        <v>0</v>
      </c>
      <c r="F89" s="42">
        <v>0</v>
      </c>
      <c r="G89" s="32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4"/>
      <c r="N89" s="33">
        <v>0</v>
      </c>
      <c r="O89" s="34"/>
      <c r="P89" s="33">
        <v>0</v>
      </c>
      <c r="Q89" s="34"/>
      <c r="R89" s="33">
        <v>0</v>
      </c>
      <c r="S89" s="34"/>
      <c r="T89" s="33">
        <v>0</v>
      </c>
      <c r="U89" s="34"/>
      <c r="V89" s="33">
        <v>0</v>
      </c>
      <c r="W89" s="34"/>
      <c r="X89" s="33">
        <v>0</v>
      </c>
      <c r="Y89" s="34"/>
      <c r="Z89" s="33">
        <v>0</v>
      </c>
      <c r="AA89" s="34"/>
      <c r="AB89" s="33">
        <v>0</v>
      </c>
      <c r="AC89" s="34"/>
      <c r="AD89" s="33">
        <v>0</v>
      </c>
      <c r="AE89" s="31"/>
      <c r="AF89" s="5"/>
    </row>
    <row r="90" spans="1:32" s="2" customFormat="1" ht="93.75" x14ac:dyDescent="0.25">
      <c r="A90" s="45" t="s">
        <v>52</v>
      </c>
      <c r="B90" s="35">
        <f>B91</f>
        <v>140.80000000000001</v>
      </c>
      <c r="C90" s="35">
        <f t="shared" ref="C90:AE90" si="83">C91</f>
        <v>0</v>
      </c>
      <c r="D90" s="35">
        <f t="shared" si="83"/>
        <v>0</v>
      </c>
      <c r="E90" s="35">
        <f t="shared" si="83"/>
        <v>0</v>
      </c>
      <c r="F90" s="35">
        <f>E90/B90*100</f>
        <v>0</v>
      </c>
      <c r="G90" s="35">
        <v>0</v>
      </c>
      <c r="H90" s="35">
        <f t="shared" si="83"/>
        <v>0</v>
      </c>
      <c r="I90" s="35">
        <f t="shared" si="83"/>
        <v>0</v>
      </c>
      <c r="J90" s="35">
        <f t="shared" si="83"/>
        <v>0</v>
      </c>
      <c r="K90" s="35">
        <f t="shared" si="83"/>
        <v>0</v>
      </c>
      <c r="L90" s="35">
        <f t="shared" si="83"/>
        <v>70</v>
      </c>
      <c r="M90" s="35">
        <f t="shared" si="83"/>
        <v>0</v>
      </c>
      <c r="N90" s="35">
        <f t="shared" si="83"/>
        <v>0</v>
      </c>
      <c r="O90" s="35">
        <f t="shared" si="83"/>
        <v>0</v>
      </c>
      <c r="P90" s="35">
        <f t="shared" si="83"/>
        <v>0</v>
      </c>
      <c r="Q90" s="35">
        <f t="shared" si="83"/>
        <v>0</v>
      </c>
      <c r="R90" s="35">
        <f t="shared" si="83"/>
        <v>0</v>
      </c>
      <c r="S90" s="35">
        <f t="shared" si="83"/>
        <v>0</v>
      </c>
      <c r="T90" s="35">
        <f t="shared" si="83"/>
        <v>0</v>
      </c>
      <c r="U90" s="35">
        <f t="shared" si="83"/>
        <v>0</v>
      </c>
      <c r="V90" s="35">
        <f t="shared" si="83"/>
        <v>0</v>
      </c>
      <c r="W90" s="35">
        <f t="shared" si="83"/>
        <v>0</v>
      </c>
      <c r="X90" s="35">
        <f t="shared" si="83"/>
        <v>70.8</v>
      </c>
      <c r="Y90" s="35">
        <f t="shared" si="83"/>
        <v>0</v>
      </c>
      <c r="Z90" s="35">
        <f t="shared" si="83"/>
        <v>0</v>
      </c>
      <c r="AA90" s="35">
        <f t="shared" si="83"/>
        <v>0</v>
      </c>
      <c r="AB90" s="35">
        <f t="shared" si="83"/>
        <v>0</v>
      </c>
      <c r="AC90" s="35">
        <f t="shared" si="83"/>
        <v>0</v>
      </c>
      <c r="AD90" s="35">
        <f t="shared" si="83"/>
        <v>0</v>
      </c>
      <c r="AE90" s="35">
        <f t="shared" si="83"/>
        <v>0</v>
      </c>
      <c r="AF90" s="44"/>
    </row>
    <row r="91" spans="1:32" s="2" customFormat="1" ht="18.75" x14ac:dyDescent="0.25">
      <c r="A91" s="58" t="s">
        <v>30</v>
      </c>
      <c r="B91" s="39">
        <f>B92+B93+B94+B95</f>
        <v>140.80000000000001</v>
      </c>
      <c r="C91" s="39">
        <f t="shared" ref="C91:E91" si="84">C92+C93+C94+C95</f>
        <v>0</v>
      </c>
      <c r="D91" s="39">
        <f t="shared" si="84"/>
        <v>0</v>
      </c>
      <c r="E91" s="39">
        <f t="shared" si="84"/>
        <v>0</v>
      </c>
      <c r="F91" s="41">
        <f>E91/B91*100</f>
        <v>0</v>
      </c>
      <c r="G91" s="39">
        <v>0</v>
      </c>
      <c r="H91" s="39">
        <f>H92+H93+H94+H95</f>
        <v>0</v>
      </c>
      <c r="I91" s="39">
        <f t="shared" ref="I91:AE91" si="85">I92+I93+I94+I95</f>
        <v>0</v>
      </c>
      <c r="J91" s="39">
        <f t="shared" si="85"/>
        <v>0</v>
      </c>
      <c r="K91" s="39">
        <f t="shared" si="85"/>
        <v>0</v>
      </c>
      <c r="L91" s="39">
        <f t="shared" si="85"/>
        <v>70</v>
      </c>
      <c r="M91" s="39">
        <f t="shared" si="85"/>
        <v>0</v>
      </c>
      <c r="N91" s="39">
        <f t="shared" si="85"/>
        <v>0</v>
      </c>
      <c r="O91" s="39">
        <f t="shared" si="85"/>
        <v>0</v>
      </c>
      <c r="P91" s="39">
        <f t="shared" si="85"/>
        <v>0</v>
      </c>
      <c r="Q91" s="39">
        <f t="shared" si="85"/>
        <v>0</v>
      </c>
      <c r="R91" s="39">
        <f t="shared" si="85"/>
        <v>0</v>
      </c>
      <c r="S91" s="39">
        <f t="shared" si="85"/>
        <v>0</v>
      </c>
      <c r="T91" s="39">
        <f t="shared" si="85"/>
        <v>0</v>
      </c>
      <c r="U91" s="39">
        <f t="shared" si="85"/>
        <v>0</v>
      </c>
      <c r="V91" s="39">
        <f t="shared" si="85"/>
        <v>0</v>
      </c>
      <c r="W91" s="39">
        <f t="shared" si="85"/>
        <v>0</v>
      </c>
      <c r="X91" s="39">
        <f t="shared" si="85"/>
        <v>70.8</v>
      </c>
      <c r="Y91" s="39">
        <f t="shared" si="85"/>
        <v>0</v>
      </c>
      <c r="Z91" s="39">
        <f t="shared" si="85"/>
        <v>0</v>
      </c>
      <c r="AA91" s="39">
        <f t="shared" si="85"/>
        <v>0</v>
      </c>
      <c r="AB91" s="39">
        <f t="shared" si="85"/>
        <v>0</v>
      </c>
      <c r="AC91" s="39">
        <f t="shared" si="85"/>
        <v>0</v>
      </c>
      <c r="AD91" s="39">
        <f t="shared" si="85"/>
        <v>0</v>
      </c>
      <c r="AE91" s="39">
        <f t="shared" si="85"/>
        <v>0</v>
      </c>
      <c r="AF91" s="5"/>
    </row>
    <row r="92" spans="1:32" s="2" customFormat="1" ht="18.75" x14ac:dyDescent="0.25">
      <c r="A92" s="7" t="s">
        <v>23</v>
      </c>
      <c r="B92" s="32">
        <f>H92+J92+L92+N92+P92+R92+T92+V92+X92+Z92+AB92+AD92</f>
        <v>0</v>
      </c>
      <c r="C92" s="33">
        <f>H92+J92</f>
        <v>0</v>
      </c>
      <c r="D92" s="33">
        <v>0</v>
      </c>
      <c r="E92" s="33">
        <f>I92+K92+M92+O92+Q92+S92+U92+W92+Y92+AA92+AC92+AE92</f>
        <v>0</v>
      </c>
      <c r="F92" s="42">
        <v>0</v>
      </c>
      <c r="G92" s="32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4"/>
      <c r="N92" s="33">
        <v>0</v>
      </c>
      <c r="O92" s="34"/>
      <c r="P92" s="33">
        <v>0</v>
      </c>
      <c r="Q92" s="34"/>
      <c r="R92" s="33">
        <v>0</v>
      </c>
      <c r="S92" s="34"/>
      <c r="T92" s="33">
        <v>0</v>
      </c>
      <c r="U92" s="34"/>
      <c r="V92" s="33">
        <v>0</v>
      </c>
      <c r="W92" s="34"/>
      <c r="X92" s="33">
        <v>0</v>
      </c>
      <c r="Y92" s="34"/>
      <c r="Z92" s="33">
        <v>0</v>
      </c>
      <c r="AA92" s="34"/>
      <c r="AB92" s="33">
        <v>0</v>
      </c>
      <c r="AC92" s="34"/>
      <c r="AD92" s="33">
        <v>0</v>
      </c>
      <c r="AE92" s="31"/>
      <c r="AF92" s="5"/>
    </row>
    <row r="93" spans="1:32" s="2" customFormat="1" ht="18.75" x14ac:dyDescent="0.25">
      <c r="A93" s="7" t="s">
        <v>22</v>
      </c>
      <c r="B93" s="32">
        <f>H93+J93+L93+N93+P93+R93+T93+V93+X93+Z93+AB93+AD93</f>
        <v>0</v>
      </c>
      <c r="C93" s="33">
        <f t="shared" ref="C93:C95" si="86">H93+J93</f>
        <v>0</v>
      </c>
      <c r="D93" s="33">
        <v>0</v>
      </c>
      <c r="E93" s="33">
        <f t="shared" ref="E93:E95" si="87">I93+K93+M93+O93+Q93+S93+U93+W93+Y93+AA93+AC93+AE93</f>
        <v>0</v>
      </c>
      <c r="F93" s="42">
        <v>0</v>
      </c>
      <c r="G93" s="32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4"/>
      <c r="N93" s="33">
        <v>0</v>
      </c>
      <c r="O93" s="34"/>
      <c r="P93" s="33">
        <v>0</v>
      </c>
      <c r="Q93" s="34"/>
      <c r="R93" s="33">
        <v>0</v>
      </c>
      <c r="S93" s="34"/>
      <c r="T93" s="33">
        <v>0</v>
      </c>
      <c r="U93" s="34"/>
      <c r="V93" s="33">
        <v>0</v>
      </c>
      <c r="W93" s="34"/>
      <c r="X93" s="33">
        <v>0</v>
      </c>
      <c r="Y93" s="34"/>
      <c r="Z93" s="33">
        <v>0</v>
      </c>
      <c r="AA93" s="34"/>
      <c r="AB93" s="33">
        <v>0</v>
      </c>
      <c r="AC93" s="34"/>
      <c r="AD93" s="33">
        <v>0</v>
      </c>
      <c r="AE93" s="31"/>
      <c r="AF93" s="5"/>
    </row>
    <row r="94" spans="1:32" s="2" customFormat="1" ht="18.75" x14ac:dyDescent="0.25">
      <c r="A94" s="7" t="s">
        <v>21</v>
      </c>
      <c r="B94" s="32">
        <f t="shared" ref="B94:B95" si="88">H94+J94+L94+N94+P94+R94+T94+V94+X94+Z94+AB94+AD94</f>
        <v>140.80000000000001</v>
      </c>
      <c r="C94" s="33">
        <f t="shared" si="86"/>
        <v>0</v>
      </c>
      <c r="D94" s="33">
        <v>0</v>
      </c>
      <c r="E94" s="33">
        <f t="shared" si="87"/>
        <v>0</v>
      </c>
      <c r="F94" s="42">
        <f t="shared" ref="F94" si="89">E94/B94*100</f>
        <v>0</v>
      </c>
      <c r="G94" s="32">
        <v>0</v>
      </c>
      <c r="H94" s="33">
        <v>0</v>
      </c>
      <c r="I94" s="33">
        <v>0</v>
      </c>
      <c r="J94" s="33">
        <v>0</v>
      </c>
      <c r="K94" s="33">
        <v>0</v>
      </c>
      <c r="L94" s="33">
        <v>70</v>
      </c>
      <c r="M94" s="33"/>
      <c r="N94" s="33">
        <v>0</v>
      </c>
      <c r="O94" s="33"/>
      <c r="P94" s="33">
        <v>0</v>
      </c>
      <c r="Q94" s="33"/>
      <c r="R94" s="33">
        <v>0</v>
      </c>
      <c r="S94" s="33"/>
      <c r="T94" s="33">
        <v>0</v>
      </c>
      <c r="U94" s="33"/>
      <c r="V94" s="33">
        <v>0</v>
      </c>
      <c r="W94" s="33"/>
      <c r="X94" s="33">
        <v>70.8</v>
      </c>
      <c r="Y94" s="33"/>
      <c r="Z94" s="33">
        <v>0</v>
      </c>
      <c r="AA94" s="33"/>
      <c r="AB94" s="33">
        <v>0</v>
      </c>
      <c r="AC94" s="33"/>
      <c r="AD94" s="33">
        <v>0</v>
      </c>
      <c r="AE94" s="31"/>
      <c r="AF94" s="5"/>
    </row>
    <row r="95" spans="1:32" s="2" customFormat="1" ht="18.75" x14ac:dyDescent="0.25">
      <c r="A95" s="7" t="s">
        <v>24</v>
      </c>
      <c r="B95" s="32">
        <f t="shared" si="88"/>
        <v>0</v>
      </c>
      <c r="C95" s="33">
        <f t="shared" si="86"/>
        <v>0</v>
      </c>
      <c r="D95" s="33">
        <v>0</v>
      </c>
      <c r="E95" s="33">
        <f t="shared" si="87"/>
        <v>0</v>
      </c>
      <c r="F95" s="42">
        <v>0</v>
      </c>
      <c r="G95" s="32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4"/>
      <c r="N95" s="33">
        <v>0</v>
      </c>
      <c r="O95" s="34"/>
      <c r="P95" s="33">
        <v>0</v>
      </c>
      <c r="Q95" s="34"/>
      <c r="R95" s="33">
        <v>0</v>
      </c>
      <c r="S95" s="34"/>
      <c r="T95" s="33">
        <v>0</v>
      </c>
      <c r="U95" s="34"/>
      <c r="V95" s="33">
        <v>0</v>
      </c>
      <c r="W95" s="34"/>
      <c r="X95" s="33">
        <v>0</v>
      </c>
      <c r="Y95" s="34"/>
      <c r="Z95" s="33">
        <v>0</v>
      </c>
      <c r="AA95" s="34"/>
      <c r="AB95" s="33">
        <v>0</v>
      </c>
      <c r="AC95" s="34"/>
      <c r="AD95" s="33">
        <v>0</v>
      </c>
      <c r="AE95" s="31"/>
      <c r="AF95" s="5"/>
    </row>
    <row r="96" spans="1:32" s="2" customFormat="1" ht="131.25" x14ac:dyDescent="0.25">
      <c r="A96" s="45" t="s">
        <v>53</v>
      </c>
      <c r="B96" s="35">
        <f>B97</f>
        <v>111.9</v>
      </c>
      <c r="C96" s="35">
        <f t="shared" ref="C96:AE96" si="90">C97</f>
        <v>0</v>
      </c>
      <c r="D96" s="35">
        <f t="shared" si="90"/>
        <v>0</v>
      </c>
      <c r="E96" s="35">
        <f t="shared" si="90"/>
        <v>0</v>
      </c>
      <c r="F96" s="35">
        <v>0</v>
      </c>
      <c r="G96" s="35">
        <v>0</v>
      </c>
      <c r="H96" s="35">
        <f t="shared" si="90"/>
        <v>0</v>
      </c>
      <c r="I96" s="35">
        <f t="shared" si="90"/>
        <v>0</v>
      </c>
      <c r="J96" s="35">
        <f t="shared" si="90"/>
        <v>0</v>
      </c>
      <c r="K96" s="35">
        <f t="shared" si="90"/>
        <v>0</v>
      </c>
      <c r="L96" s="35">
        <f t="shared" si="90"/>
        <v>22</v>
      </c>
      <c r="M96" s="35">
        <f t="shared" si="90"/>
        <v>0</v>
      </c>
      <c r="N96" s="35">
        <f t="shared" si="90"/>
        <v>22</v>
      </c>
      <c r="O96" s="35">
        <f t="shared" si="90"/>
        <v>0</v>
      </c>
      <c r="P96" s="35">
        <f t="shared" si="90"/>
        <v>23</v>
      </c>
      <c r="Q96" s="35">
        <f t="shared" si="90"/>
        <v>0</v>
      </c>
      <c r="R96" s="35">
        <f t="shared" si="90"/>
        <v>0</v>
      </c>
      <c r="S96" s="35">
        <f t="shared" si="90"/>
        <v>0</v>
      </c>
      <c r="T96" s="35">
        <f t="shared" si="90"/>
        <v>0</v>
      </c>
      <c r="U96" s="35">
        <f t="shared" si="90"/>
        <v>0</v>
      </c>
      <c r="V96" s="35">
        <f t="shared" si="90"/>
        <v>0</v>
      </c>
      <c r="W96" s="35">
        <f t="shared" si="90"/>
        <v>0</v>
      </c>
      <c r="X96" s="35">
        <f t="shared" si="90"/>
        <v>44.9</v>
      </c>
      <c r="Y96" s="35">
        <f t="shared" si="90"/>
        <v>0</v>
      </c>
      <c r="Z96" s="35">
        <f t="shared" si="90"/>
        <v>0</v>
      </c>
      <c r="AA96" s="35">
        <f t="shared" si="90"/>
        <v>0</v>
      </c>
      <c r="AB96" s="35">
        <f t="shared" si="90"/>
        <v>0</v>
      </c>
      <c r="AC96" s="35">
        <f t="shared" si="90"/>
        <v>0</v>
      </c>
      <c r="AD96" s="35">
        <f t="shared" si="90"/>
        <v>0</v>
      </c>
      <c r="AE96" s="35">
        <f t="shared" si="90"/>
        <v>0</v>
      </c>
      <c r="AF96" s="44"/>
    </row>
    <row r="97" spans="1:32" s="2" customFormat="1" ht="18.75" x14ac:dyDescent="0.25">
      <c r="A97" s="58" t="s">
        <v>30</v>
      </c>
      <c r="B97" s="39">
        <f>B98+B99+B100+B101</f>
        <v>111.9</v>
      </c>
      <c r="C97" s="39">
        <f t="shared" ref="C97:E97" si="91">C98+C99+C100+C101</f>
        <v>0</v>
      </c>
      <c r="D97" s="39">
        <f t="shared" si="91"/>
        <v>0</v>
      </c>
      <c r="E97" s="39">
        <f t="shared" si="91"/>
        <v>0</v>
      </c>
      <c r="F97" s="41">
        <v>0</v>
      </c>
      <c r="G97" s="39">
        <v>0</v>
      </c>
      <c r="H97" s="39">
        <f>H98+H99+H100+H101</f>
        <v>0</v>
      </c>
      <c r="I97" s="39">
        <f t="shared" ref="I97:AE97" si="92">I98+I99+I100+I101</f>
        <v>0</v>
      </c>
      <c r="J97" s="39">
        <f t="shared" si="92"/>
        <v>0</v>
      </c>
      <c r="K97" s="39">
        <f t="shared" si="92"/>
        <v>0</v>
      </c>
      <c r="L97" s="39">
        <f t="shared" si="92"/>
        <v>22</v>
      </c>
      <c r="M97" s="39">
        <f t="shared" si="92"/>
        <v>0</v>
      </c>
      <c r="N97" s="39">
        <f t="shared" si="92"/>
        <v>22</v>
      </c>
      <c r="O97" s="39">
        <f t="shared" si="92"/>
        <v>0</v>
      </c>
      <c r="P97" s="39">
        <f t="shared" si="92"/>
        <v>23</v>
      </c>
      <c r="Q97" s="39">
        <f t="shared" si="92"/>
        <v>0</v>
      </c>
      <c r="R97" s="39">
        <f t="shared" si="92"/>
        <v>0</v>
      </c>
      <c r="S97" s="39">
        <f t="shared" si="92"/>
        <v>0</v>
      </c>
      <c r="T97" s="39">
        <f t="shared" si="92"/>
        <v>0</v>
      </c>
      <c r="U97" s="39">
        <f t="shared" si="92"/>
        <v>0</v>
      </c>
      <c r="V97" s="39">
        <f t="shared" si="92"/>
        <v>0</v>
      </c>
      <c r="W97" s="39">
        <f t="shared" si="92"/>
        <v>0</v>
      </c>
      <c r="X97" s="39">
        <f t="shared" si="92"/>
        <v>44.9</v>
      </c>
      <c r="Y97" s="39">
        <f t="shared" si="92"/>
        <v>0</v>
      </c>
      <c r="Z97" s="39">
        <f t="shared" si="92"/>
        <v>0</v>
      </c>
      <c r="AA97" s="39">
        <f t="shared" si="92"/>
        <v>0</v>
      </c>
      <c r="AB97" s="39">
        <f t="shared" si="92"/>
        <v>0</v>
      </c>
      <c r="AC97" s="39">
        <f t="shared" si="92"/>
        <v>0</v>
      </c>
      <c r="AD97" s="39">
        <f t="shared" si="92"/>
        <v>0</v>
      </c>
      <c r="AE97" s="39">
        <f t="shared" si="92"/>
        <v>0</v>
      </c>
      <c r="AF97" s="5"/>
    </row>
    <row r="98" spans="1:32" s="2" customFormat="1" ht="18.75" x14ac:dyDescent="0.25">
      <c r="A98" s="7" t="s">
        <v>23</v>
      </c>
      <c r="B98" s="32">
        <f>H98+J98+L98+N98+P98+R98+T98+V98+X98+Z98+AB98+AD98</f>
        <v>0</v>
      </c>
      <c r="C98" s="33">
        <f>H98</f>
        <v>0</v>
      </c>
      <c r="D98" s="33">
        <v>0</v>
      </c>
      <c r="E98" s="33">
        <f>I98+K98+M98+O98+Q98+S98+U98+W98+Y98+AA98+AC98+AE98</f>
        <v>0</v>
      </c>
      <c r="F98" s="42">
        <v>0</v>
      </c>
      <c r="G98" s="32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4"/>
      <c r="N98" s="33">
        <v>0</v>
      </c>
      <c r="O98" s="34"/>
      <c r="P98" s="33">
        <v>0</v>
      </c>
      <c r="Q98" s="34"/>
      <c r="R98" s="33">
        <v>0</v>
      </c>
      <c r="S98" s="34"/>
      <c r="T98" s="33">
        <v>0</v>
      </c>
      <c r="U98" s="34"/>
      <c r="V98" s="33">
        <v>0</v>
      </c>
      <c r="W98" s="34"/>
      <c r="X98" s="33">
        <v>0</v>
      </c>
      <c r="Y98" s="34"/>
      <c r="Z98" s="33">
        <v>0</v>
      </c>
      <c r="AA98" s="34"/>
      <c r="AB98" s="33">
        <v>0</v>
      </c>
      <c r="AC98" s="34"/>
      <c r="AD98" s="33">
        <v>0</v>
      </c>
      <c r="AE98" s="31"/>
      <c r="AF98" s="5"/>
    </row>
    <row r="99" spans="1:32" s="2" customFormat="1" ht="18.75" x14ac:dyDescent="0.25">
      <c r="A99" s="7" t="s">
        <v>22</v>
      </c>
      <c r="B99" s="32">
        <f>H99+J99+L99+N99+P99+R99+T99+V99+X99+Z99+AB99+AD99</f>
        <v>0</v>
      </c>
      <c r="C99" s="33">
        <f t="shared" ref="C99:C101" si="93">H99</f>
        <v>0</v>
      </c>
      <c r="D99" s="33">
        <v>0</v>
      </c>
      <c r="E99" s="33">
        <f t="shared" ref="E99:E101" si="94">I99+K99+M99+O99+Q99+S99+U99+W99+Y99+AA99+AC99+AE99</f>
        <v>0</v>
      </c>
      <c r="F99" s="42">
        <v>0</v>
      </c>
      <c r="G99" s="32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4"/>
      <c r="N99" s="33">
        <v>0</v>
      </c>
      <c r="O99" s="34"/>
      <c r="P99" s="33">
        <v>0</v>
      </c>
      <c r="Q99" s="34"/>
      <c r="R99" s="33">
        <v>0</v>
      </c>
      <c r="S99" s="34"/>
      <c r="T99" s="33">
        <v>0</v>
      </c>
      <c r="U99" s="34"/>
      <c r="V99" s="33">
        <v>0</v>
      </c>
      <c r="W99" s="34"/>
      <c r="X99" s="33">
        <v>0</v>
      </c>
      <c r="Y99" s="34"/>
      <c r="Z99" s="33">
        <v>0</v>
      </c>
      <c r="AA99" s="34"/>
      <c r="AB99" s="33">
        <v>0</v>
      </c>
      <c r="AC99" s="34"/>
      <c r="AD99" s="33">
        <v>0</v>
      </c>
      <c r="AE99" s="31"/>
      <c r="AF99" s="5"/>
    </row>
    <row r="100" spans="1:32" s="2" customFormat="1" ht="18.75" x14ac:dyDescent="0.25">
      <c r="A100" s="7" t="s">
        <v>21</v>
      </c>
      <c r="B100" s="32">
        <f t="shared" ref="B100:B101" si="95">H100+J100+L100+N100+P100+R100+T100+V100+X100+Z100+AB100+AD100</f>
        <v>111.9</v>
      </c>
      <c r="C100" s="33">
        <f t="shared" si="93"/>
        <v>0</v>
      </c>
      <c r="D100" s="33">
        <v>0</v>
      </c>
      <c r="E100" s="33">
        <f t="shared" si="94"/>
        <v>0</v>
      </c>
      <c r="F100" s="42">
        <v>0</v>
      </c>
      <c r="G100" s="32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22</v>
      </c>
      <c r="M100" s="80">
        <v>0</v>
      </c>
      <c r="N100" s="80">
        <v>22</v>
      </c>
      <c r="O100" s="80">
        <v>0</v>
      </c>
      <c r="P100" s="80">
        <v>23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44.9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5"/>
    </row>
    <row r="101" spans="1:32" s="2" customFormat="1" ht="18.75" x14ac:dyDescent="0.25">
      <c r="A101" s="7" t="s">
        <v>24</v>
      </c>
      <c r="B101" s="32">
        <f t="shared" si="95"/>
        <v>0</v>
      </c>
      <c r="C101" s="33">
        <f t="shared" si="93"/>
        <v>0</v>
      </c>
      <c r="D101" s="33">
        <v>0</v>
      </c>
      <c r="E101" s="33">
        <f t="shared" si="94"/>
        <v>0</v>
      </c>
      <c r="F101" s="42">
        <v>0</v>
      </c>
      <c r="G101" s="32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4"/>
      <c r="N101" s="33">
        <v>0</v>
      </c>
      <c r="O101" s="34"/>
      <c r="P101" s="33">
        <v>0</v>
      </c>
      <c r="Q101" s="34"/>
      <c r="R101" s="33">
        <v>0</v>
      </c>
      <c r="S101" s="34"/>
      <c r="T101" s="33">
        <v>0</v>
      </c>
      <c r="U101" s="34"/>
      <c r="V101" s="33">
        <v>0</v>
      </c>
      <c r="W101" s="34"/>
      <c r="X101" s="33">
        <v>0</v>
      </c>
      <c r="Y101" s="34"/>
      <c r="Z101" s="33">
        <v>0</v>
      </c>
      <c r="AA101" s="34"/>
      <c r="AB101" s="33">
        <v>0</v>
      </c>
      <c r="AC101" s="34"/>
      <c r="AD101" s="33">
        <v>0</v>
      </c>
      <c r="AE101" s="31"/>
      <c r="AF101" s="5"/>
    </row>
    <row r="102" spans="1:32" s="2" customFormat="1" ht="56.25" x14ac:dyDescent="0.25">
      <c r="A102" s="45" t="s">
        <v>54</v>
      </c>
      <c r="B102" s="35">
        <f>B103</f>
        <v>158</v>
      </c>
      <c r="C102" s="35">
        <f t="shared" ref="C102:AE102" si="96">C103</f>
        <v>0</v>
      </c>
      <c r="D102" s="35">
        <f t="shared" si="96"/>
        <v>0</v>
      </c>
      <c r="E102" s="35">
        <f t="shared" si="96"/>
        <v>0</v>
      </c>
      <c r="F102" s="35">
        <f>E102/B102*100</f>
        <v>0</v>
      </c>
      <c r="G102" s="35">
        <v>0</v>
      </c>
      <c r="H102" s="35">
        <f t="shared" si="96"/>
        <v>0</v>
      </c>
      <c r="I102" s="35">
        <f t="shared" si="96"/>
        <v>0</v>
      </c>
      <c r="J102" s="35">
        <f t="shared" si="96"/>
        <v>0</v>
      </c>
      <c r="K102" s="35">
        <f t="shared" si="96"/>
        <v>0</v>
      </c>
      <c r="L102" s="35">
        <f t="shared" si="96"/>
        <v>158</v>
      </c>
      <c r="M102" s="35">
        <f t="shared" si="96"/>
        <v>0</v>
      </c>
      <c r="N102" s="35">
        <f t="shared" si="96"/>
        <v>0</v>
      </c>
      <c r="O102" s="35">
        <f t="shared" si="96"/>
        <v>0</v>
      </c>
      <c r="P102" s="35">
        <f t="shared" si="96"/>
        <v>0</v>
      </c>
      <c r="Q102" s="35">
        <f t="shared" si="96"/>
        <v>0</v>
      </c>
      <c r="R102" s="35">
        <f t="shared" si="96"/>
        <v>0</v>
      </c>
      <c r="S102" s="35">
        <f t="shared" si="96"/>
        <v>0</v>
      </c>
      <c r="T102" s="35">
        <f t="shared" si="96"/>
        <v>0</v>
      </c>
      <c r="U102" s="35">
        <f t="shared" si="96"/>
        <v>0</v>
      </c>
      <c r="V102" s="35">
        <f t="shared" si="96"/>
        <v>0</v>
      </c>
      <c r="W102" s="35">
        <f t="shared" si="96"/>
        <v>0</v>
      </c>
      <c r="X102" s="35">
        <f t="shared" si="96"/>
        <v>0</v>
      </c>
      <c r="Y102" s="35">
        <f t="shared" si="96"/>
        <v>0</v>
      </c>
      <c r="Z102" s="35">
        <f t="shared" si="96"/>
        <v>0</v>
      </c>
      <c r="AA102" s="35">
        <f t="shared" si="96"/>
        <v>0</v>
      </c>
      <c r="AB102" s="35">
        <f t="shared" si="96"/>
        <v>0</v>
      </c>
      <c r="AC102" s="35">
        <f t="shared" si="96"/>
        <v>0</v>
      </c>
      <c r="AD102" s="35">
        <f t="shared" si="96"/>
        <v>0</v>
      </c>
      <c r="AE102" s="35">
        <f t="shared" si="96"/>
        <v>0</v>
      </c>
      <c r="AF102" s="44"/>
    </row>
    <row r="103" spans="1:32" s="2" customFormat="1" ht="18.75" x14ac:dyDescent="0.25">
      <c r="A103" s="58" t="s">
        <v>30</v>
      </c>
      <c r="B103" s="39">
        <f>B104+B105+B106+B107</f>
        <v>158</v>
      </c>
      <c r="C103" s="39">
        <f t="shared" ref="C103:E103" si="97">C104+C105+C106+C107</f>
        <v>0</v>
      </c>
      <c r="D103" s="39">
        <f t="shared" si="97"/>
        <v>0</v>
      </c>
      <c r="E103" s="39">
        <f t="shared" si="97"/>
        <v>0</v>
      </c>
      <c r="F103" s="41">
        <f>E103/B103*100</f>
        <v>0</v>
      </c>
      <c r="G103" s="39">
        <v>0</v>
      </c>
      <c r="H103" s="39">
        <f>H104+H105+H106+H107</f>
        <v>0</v>
      </c>
      <c r="I103" s="39">
        <f t="shared" ref="I103:AE103" si="98">I104+I105+I106+I107</f>
        <v>0</v>
      </c>
      <c r="J103" s="39">
        <f t="shared" si="98"/>
        <v>0</v>
      </c>
      <c r="K103" s="39">
        <f t="shared" si="98"/>
        <v>0</v>
      </c>
      <c r="L103" s="39">
        <f t="shared" si="98"/>
        <v>158</v>
      </c>
      <c r="M103" s="39">
        <f t="shared" si="98"/>
        <v>0</v>
      </c>
      <c r="N103" s="39">
        <f t="shared" si="98"/>
        <v>0</v>
      </c>
      <c r="O103" s="39">
        <f t="shared" si="98"/>
        <v>0</v>
      </c>
      <c r="P103" s="39">
        <f t="shared" si="98"/>
        <v>0</v>
      </c>
      <c r="Q103" s="39">
        <f t="shared" si="98"/>
        <v>0</v>
      </c>
      <c r="R103" s="39">
        <f t="shared" si="98"/>
        <v>0</v>
      </c>
      <c r="S103" s="39">
        <f t="shared" si="98"/>
        <v>0</v>
      </c>
      <c r="T103" s="39">
        <f t="shared" si="98"/>
        <v>0</v>
      </c>
      <c r="U103" s="39">
        <f t="shared" si="98"/>
        <v>0</v>
      </c>
      <c r="V103" s="39">
        <f t="shared" si="98"/>
        <v>0</v>
      </c>
      <c r="W103" s="39">
        <f t="shared" si="98"/>
        <v>0</v>
      </c>
      <c r="X103" s="39">
        <f t="shared" si="98"/>
        <v>0</v>
      </c>
      <c r="Y103" s="39">
        <f t="shared" si="98"/>
        <v>0</v>
      </c>
      <c r="Z103" s="39">
        <f t="shared" si="98"/>
        <v>0</v>
      </c>
      <c r="AA103" s="39">
        <f t="shared" si="98"/>
        <v>0</v>
      </c>
      <c r="AB103" s="39">
        <f t="shared" si="98"/>
        <v>0</v>
      </c>
      <c r="AC103" s="39">
        <f t="shared" si="98"/>
        <v>0</v>
      </c>
      <c r="AD103" s="39">
        <f t="shared" si="98"/>
        <v>0</v>
      </c>
      <c r="AE103" s="39">
        <f t="shared" si="98"/>
        <v>0</v>
      </c>
      <c r="AF103" s="5"/>
    </row>
    <row r="104" spans="1:32" s="2" customFormat="1" ht="18.75" x14ac:dyDescent="0.25">
      <c r="A104" s="7" t="s">
        <v>23</v>
      </c>
      <c r="B104" s="32">
        <f>H104+J104+L104+N104+P104+R104+T104+V104+X104+Z104+AB104+AD104</f>
        <v>0</v>
      </c>
      <c r="C104" s="33">
        <f>H104+J104</f>
        <v>0</v>
      </c>
      <c r="D104" s="33">
        <v>0</v>
      </c>
      <c r="E104" s="33">
        <f>I104+K104+M104+O104+Q104+S104+U104+W104+Y104+AA104+AC104+AE104</f>
        <v>0</v>
      </c>
      <c r="F104" s="42">
        <v>0</v>
      </c>
      <c r="G104" s="32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4"/>
      <c r="N104" s="33">
        <v>0</v>
      </c>
      <c r="O104" s="34"/>
      <c r="P104" s="33">
        <v>0</v>
      </c>
      <c r="Q104" s="34"/>
      <c r="R104" s="33">
        <v>0</v>
      </c>
      <c r="S104" s="34"/>
      <c r="T104" s="33">
        <v>0</v>
      </c>
      <c r="U104" s="34"/>
      <c r="V104" s="33">
        <v>0</v>
      </c>
      <c r="W104" s="34"/>
      <c r="X104" s="33">
        <v>0</v>
      </c>
      <c r="Y104" s="34"/>
      <c r="Z104" s="33">
        <v>0</v>
      </c>
      <c r="AA104" s="34"/>
      <c r="AB104" s="33">
        <v>0</v>
      </c>
      <c r="AC104" s="34"/>
      <c r="AD104" s="33">
        <v>0</v>
      </c>
      <c r="AE104" s="31"/>
      <c r="AF104" s="5"/>
    </row>
    <row r="105" spans="1:32" s="2" customFormat="1" ht="18.75" x14ac:dyDescent="0.25">
      <c r="A105" s="7" t="s">
        <v>22</v>
      </c>
      <c r="B105" s="32">
        <f>H105+J105+L105+N105+P105+R105+T105+V105+X105+Z105+AB105+AD105</f>
        <v>0</v>
      </c>
      <c r="C105" s="33">
        <f t="shared" ref="C105:C107" si="99">H105+J105</f>
        <v>0</v>
      </c>
      <c r="D105" s="33">
        <v>0</v>
      </c>
      <c r="E105" s="33">
        <f t="shared" ref="E105:E107" si="100">I105+K105+M105+O105+Q105+S105+U105+W105+Y105+AA105+AC105+AE105</f>
        <v>0</v>
      </c>
      <c r="F105" s="42">
        <v>0</v>
      </c>
      <c r="G105" s="32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4"/>
      <c r="N105" s="33">
        <v>0</v>
      </c>
      <c r="O105" s="34"/>
      <c r="P105" s="33">
        <v>0</v>
      </c>
      <c r="Q105" s="34"/>
      <c r="R105" s="33">
        <v>0</v>
      </c>
      <c r="S105" s="34"/>
      <c r="T105" s="33">
        <v>0</v>
      </c>
      <c r="U105" s="34"/>
      <c r="V105" s="33">
        <v>0</v>
      </c>
      <c r="W105" s="34"/>
      <c r="X105" s="33">
        <v>0</v>
      </c>
      <c r="Y105" s="34"/>
      <c r="Z105" s="33">
        <v>0</v>
      </c>
      <c r="AA105" s="34"/>
      <c r="AB105" s="33">
        <v>0</v>
      </c>
      <c r="AC105" s="34"/>
      <c r="AD105" s="33">
        <v>0</v>
      </c>
      <c r="AE105" s="31"/>
      <c r="AF105" s="5"/>
    </row>
    <row r="106" spans="1:32" s="2" customFormat="1" ht="18.75" x14ac:dyDescent="0.25">
      <c r="A106" s="7" t="s">
        <v>21</v>
      </c>
      <c r="B106" s="32">
        <f t="shared" ref="B106:B107" si="101">H106+J106+L106+N106+P106+R106+T106+V106+X106+Z106+AB106+AD106</f>
        <v>158</v>
      </c>
      <c r="C106" s="33">
        <f t="shared" si="99"/>
        <v>0</v>
      </c>
      <c r="D106" s="33">
        <v>0</v>
      </c>
      <c r="E106" s="33">
        <f t="shared" si="100"/>
        <v>0</v>
      </c>
      <c r="F106" s="42">
        <f t="shared" ref="F106" si="102">E106/B106*100</f>
        <v>0</v>
      </c>
      <c r="G106" s="32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158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  <c r="AE106" s="31"/>
      <c r="AF106" s="5"/>
    </row>
    <row r="107" spans="1:32" s="2" customFormat="1" ht="18.75" x14ac:dyDescent="0.25">
      <c r="A107" s="7" t="s">
        <v>24</v>
      </c>
      <c r="B107" s="32">
        <f t="shared" si="101"/>
        <v>0</v>
      </c>
      <c r="C107" s="33">
        <f t="shared" si="99"/>
        <v>0</v>
      </c>
      <c r="D107" s="33">
        <v>0</v>
      </c>
      <c r="E107" s="33">
        <f t="shared" si="100"/>
        <v>0</v>
      </c>
      <c r="F107" s="42">
        <v>0</v>
      </c>
      <c r="G107" s="32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4"/>
      <c r="N107" s="33">
        <v>0</v>
      </c>
      <c r="O107" s="34"/>
      <c r="P107" s="33">
        <v>0</v>
      </c>
      <c r="Q107" s="34"/>
      <c r="R107" s="33">
        <v>0</v>
      </c>
      <c r="S107" s="34"/>
      <c r="T107" s="33">
        <v>0</v>
      </c>
      <c r="U107" s="34"/>
      <c r="V107" s="33">
        <v>0</v>
      </c>
      <c r="W107" s="34"/>
      <c r="X107" s="33">
        <v>0</v>
      </c>
      <c r="Y107" s="34"/>
      <c r="Z107" s="33">
        <v>0</v>
      </c>
      <c r="AA107" s="34"/>
      <c r="AB107" s="33">
        <v>0</v>
      </c>
      <c r="AC107" s="34"/>
      <c r="AD107" s="33">
        <v>0</v>
      </c>
      <c r="AE107" s="31"/>
      <c r="AF107" s="5"/>
    </row>
    <row r="108" spans="1:32" s="2" customFormat="1" ht="37.5" x14ac:dyDescent="0.25">
      <c r="A108" s="45" t="s">
        <v>55</v>
      </c>
      <c r="B108" s="35">
        <f>B109</f>
        <v>22</v>
      </c>
      <c r="C108" s="35">
        <f t="shared" ref="C108:AE108" si="103">C109</f>
        <v>0</v>
      </c>
      <c r="D108" s="35">
        <f t="shared" si="103"/>
        <v>0</v>
      </c>
      <c r="E108" s="35">
        <f t="shared" si="103"/>
        <v>0</v>
      </c>
      <c r="F108" s="35">
        <f>E108/B108*100</f>
        <v>0</v>
      </c>
      <c r="G108" s="35">
        <v>0</v>
      </c>
      <c r="H108" s="35">
        <f t="shared" si="103"/>
        <v>0</v>
      </c>
      <c r="I108" s="35">
        <f t="shared" si="103"/>
        <v>0</v>
      </c>
      <c r="J108" s="35">
        <f t="shared" si="103"/>
        <v>0</v>
      </c>
      <c r="K108" s="35">
        <f t="shared" si="103"/>
        <v>0</v>
      </c>
      <c r="L108" s="35">
        <f t="shared" si="103"/>
        <v>0</v>
      </c>
      <c r="M108" s="35">
        <f t="shared" si="103"/>
        <v>0</v>
      </c>
      <c r="N108" s="35">
        <f t="shared" si="103"/>
        <v>0</v>
      </c>
      <c r="O108" s="35">
        <f t="shared" si="103"/>
        <v>0</v>
      </c>
      <c r="P108" s="35">
        <f t="shared" si="103"/>
        <v>22</v>
      </c>
      <c r="Q108" s="35">
        <f t="shared" si="103"/>
        <v>0</v>
      </c>
      <c r="R108" s="35">
        <f t="shared" si="103"/>
        <v>0</v>
      </c>
      <c r="S108" s="35">
        <f t="shared" si="103"/>
        <v>0</v>
      </c>
      <c r="T108" s="35">
        <f t="shared" si="103"/>
        <v>0</v>
      </c>
      <c r="U108" s="35">
        <f t="shared" si="103"/>
        <v>0</v>
      </c>
      <c r="V108" s="35">
        <f t="shared" si="103"/>
        <v>0</v>
      </c>
      <c r="W108" s="35">
        <f t="shared" si="103"/>
        <v>0</v>
      </c>
      <c r="X108" s="35">
        <f t="shared" si="103"/>
        <v>0</v>
      </c>
      <c r="Y108" s="35">
        <f t="shared" si="103"/>
        <v>0</v>
      </c>
      <c r="Z108" s="35">
        <f t="shared" si="103"/>
        <v>0</v>
      </c>
      <c r="AA108" s="35">
        <f t="shared" si="103"/>
        <v>0</v>
      </c>
      <c r="AB108" s="35">
        <f t="shared" si="103"/>
        <v>0</v>
      </c>
      <c r="AC108" s="35">
        <f t="shared" si="103"/>
        <v>0</v>
      </c>
      <c r="AD108" s="35">
        <f t="shared" si="103"/>
        <v>0</v>
      </c>
      <c r="AE108" s="35">
        <f t="shared" si="103"/>
        <v>0</v>
      </c>
      <c r="AF108" s="44"/>
    </row>
    <row r="109" spans="1:32" s="2" customFormat="1" ht="18.75" x14ac:dyDescent="0.25">
      <c r="A109" s="58" t="s">
        <v>30</v>
      </c>
      <c r="B109" s="39">
        <f>B110+B111+B112+B113</f>
        <v>22</v>
      </c>
      <c r="C109" s="39">
        <f t="shared" ref="C109:E109" si="104">C110+C111+C112+C113</f>
        <v>0</v>
      </c>
      <c r="D109" s="39">
        <f t="shared" si="104"/>
        <v>0</v>
      </c>
      <c r="E109" s="39">
        <f t="shared" si="104"/>
        <v>0</v>
      </c>
      <c r="F109" s="41">
        <f>E109/B109*100</f>
        <v>0</v>
      </c>
      <c r="G109" s="39">
        <v>0</v>
      </c>
      <c r="H109" s="39">
        <f>H110+H111+H112+H113</f>
        <v>0</v>
      </c>
      <c r="I109" s="39">
        <f t="shared" ref="I109:AE109" si="105">I110+I111+I112+I113</f>
        <v>0</v>
      </c>
      <c r="J109" s="39">
        <f t="shared" si="105"/>
        <v>0</v>
      </c>
      <c r="K109" s="39">
        <f t="shared" si="105"/>
        <v>0</v>
      </c>
      <c r="L109" s="39">
        <f t="shared" si="105"/>
        <v>0</v>
      </c>
      <c r="M109" s="39">
        <f t="shared" si="105"/>
        <v>0</v>
      </c>
      <c r="N109" s="39">
        <f t="shared" si="105"/>
        <v>0</v>
      </c>
      <c r="O109" s="39">
        <f t="shared" si="105"/>
        <v>0</v>
      </c>
      <c r="P109" s="39">
        <f t="shared" si="105"/>
        <v>22</v>
      </c>
      <c r="Q109" s="39">
        <f t="shared" si="105"/>
        <v>0</v>
      </c>
      <c r="R109" s="39">
        <f t="shared" si="105"/>
        <v>0</v>
      </c>
      <c r="S109" s="39">
        <f t="shared" si="105"/>
        <v>0</v>
      </c>
      <c r="T109" s="39">
        <f t="shared" si="105"/>
        <v>0</v>
      </c>
      <c r="U109" s="39">
        <f t="shared" si="105"/>
        <v>0</v>
      </c>
      <c r="V109" s="39">
        <f t="shared" si="105"/>
        <v>0</v>
      </c>
      <c r="W109" s="39">
        <f t="shared" si="105"/>
        <v>0</v>
      </c>
      <c r="X109" s="39">
        <f t="shared" si="105"/>
        <v>0</v>
      </c>
      <c r="Y109" s="39">
        <f t="shared" si="105"/>
        <v>0</v>
      </c>
      <c r="Z109" s="39">
        <f t="shared" si="105"/>
        <v>0</v>
      </c>
      <c r="AA109" s="39">
        <f t="shared" si="105"/>
        <v>0</v>
      </c>
      <c r="AB109" s="39">
        <f t="shared" si="105"/>
        <v>0</v>
      </c>
      <c r="AC109" s="39">
        <f t="shared" si="105"/>
        <v>0</v>
      </c>
      <c r="AD109" s="39">
        <f t="shared" si="105"/>
        <v>0</v>
      </c>
      <c r="AE109" s="39">
        <f t="shared" si="105"/>
        <v>0</v>
      </c>
      <c r="AF109" s="5"/>
    </row>
    <row r="110" spans="1:32" s="2" customFormat="1" ht="18.75" x14ac:dyDescent="0.25">
      <c r="A110" s="7" t="s">
        <v>23</v>
      </c>
      <c r="B110" s="32">
        <f>H110+J110+L110+N110+P110+R110+T110+V110+X110+Z110+AB110+AD110</f>
        <v>0</v>
      </c>
      <c r="C110" s="33">
        <f>H110+J110</f>
        <v>0</v>
      </c>
      <c r="D110" s="33">
        <v>0</v>
      </c>
      <c r="E110" s="33">
        <f>I110+K110+M110+O110+Q110+S110+U110+W110+Y110+AA110+AC110+AE110</f>
        <v>0</v>
      </c>
      <c r="F110" s="42">
        <v>0</v>
      </c>
      <c r="G110" s="32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4"/>
      <c r="N110" s="33">
        <v>0</v>
      </c>
      <c r="O110" s="34"/>
      <c r="P110" s="33">
        <v>0</v>
      </c>
      <c r="Q110" s="34"/>
      <c r="R110" s="33">
        <v>0</v>
      </c>
      <c r="S110" s="34"/>
      <c r="T110" s="33">
        <v>0</v>
      </c>
      <c r="U110" s="34"/>
      <c r="V110" s="33">
        <v>0</v>
      </c>
      <c r="W110" s="34"/>
      <c r="X110" s="33">
        <v>0</v>
      </c>
      <c r="Y110" s="34"/>
      <c r="Z110" s="33">
        <v>0</v>
      </c>
      <c r="AA110" s="34"/>
      <c r="AB110" s="33">
        <v>0</v>
      </c>
      <c r="AC110" s="34"/>
      <c r="AD110" s="33">
        <v>0</v>
      </c>
      <c r="AE110" s="31"/>
      <c r="AF110" s="5"/>
    </row>
    <row r="111" spans="1:32" s="2" customFormat="1" ht="18.75" x14ac:dyDescent="0.25">
      <c r="A111" s="7" t="s">
        <v>22</v>
      </c>
      <c r="B111" s="32">
        <f>H111+J111+L111+N111+P111+R111+T111+V111+X111+Z111+AB111+AD111</f>
        <v>0</v>
      </c>
      <c r="C111" s="33">
        <f t="shared" ref="C111:C113" si="106">H111+J111</f>
        <v>0</v>
      </c>
      <c r="D111" s="33">
        <v>0</v>
      </c>
      <c r="E111" s="33">
        <f t="shared" ref="E111:E113" si="107">I111+K111+M111+O111+Q111+S111+U111+W111+Y111+AA111+AC111+AE111</f>
        <v>0</v>
      </c>
      <c r="F111" s="42">
        <v>0</v>
      </c>
      <c r="G111" s="32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4"/>
      <c r="N111" s="33">
        <v>0</v>
      </c>
      <c r="O111" s="34"/>
      <c r="P111" s="33">
        <v>0</v>
      </c>
      <c r="Q111" s="34"/>
      <c r="R111" s="33">
        <v>0</v>
      </c>
      <c r="S111" s="34"/>
      <c r="T111" s="33">
        <v>0</v>
      </c>
      <c r="U111" s="34"/>
      <c r="V111" s="33">
        <v>0</v>
      </c>
      <c r="W111" s="34"/>
      <c r="X111" s="33">
        <v>0</v>
      </c>
      <c r="Y111" s="34"/>
      <c r="Z111" s="33">
        <v>0</v>
      </c>
      <c r="AA111" s="34"/>
      <c r="AB111" s="33">
        <v>0</v>
      </c>
      <c r="AC111" s="34"/>
      <c r="AD111" s="33">
        <v>0</v>
      </c>
      <c r="AE111" s="31"/>
      <c r="AF111" s="5"/>
    </row>
    <row r="112" spans="1:32" s="2" customFormat="1" ht="18.75" x14ac:dyDescent="0.25">
      <c r="A112" s="7" t="s">
        <v>21</v>
      </c>
      <c r="B112" s="32">
        <f t="shared" ref="B112:B113" si="108">H112+J112+L112+N112+P112+R112+T112+V112+X112+Z112+AB112+AD112</f>
        <v>22</v>
      </c>
      <c r="C112" s="33">
        <f t="shared" si="106"/>
        <v>0</v>
      </c>
      <c r="D112" s="33">
        <v>0</v>
      </c>
      <c r="E112" s="33">
        <f t="shared" si="107"/>
        <v>0</v>
      </c>
      <c r="F112" s="42">
        <f t="shared" ref="F112" si="109">E112/B112*100</f>
        <v>0</v>
      </c>
      <c r="G112" s="32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/>
      <c r="N112" s="33">
        <v>0</v>
      </c>
      <c r="O112" s="33"/>
      <c r="P112" s="33">
        <v>22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  <c r="AE112" s="31"/>
      <c r="AF112" s="5"/>
    </row>
    <row r="113" spans="1:32" s="2" customFormat="1" ht="18.75" x14ac:dyDescent="0.25">
      <c r="A113" s="7" t="s">
        <v>24</v>
      </c>
      <c r="B113" s="32">
        <f t="shared" si="108"/>
        <v>0</v>
      </c>
      <c r="C113" s="33">
        <f t="shared" si="106"/>
        <v>0</v>
      </c>
      <c r="D113" s="33">
        <v>0</v>
      </c>
      <c r="E113" s="33">
        <f t="shared" si="107"/>
        <v>0</v>
      </c>
      <c r="F113" s="42">
        <v>0</v>
      </c>
      <c r="G113" s="32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4"/>
      <c r="N113" s="33">
        <v>0</v>
      </c>
      <c r="O113" s="34"/>
      <c r="P113" s="33">
        <v>0</v>
      </c>
      <c r="Q113" s="34"/>
      <c r="R113" s="33">
        <v>0</v>
      </c>
      <c r="S113" s="34"/>
      <c r="T113" s="33">
        <v>0</v>
      </c>
      <c r="U113" s="34"/>
      <c r="V113" s="33">
        <v>0</v>
      </c>
      <c r="W113" s="34"/>
      <c r="X113" s="33">
        <v>0</v>
      </c>
      <c r="Y113" s="34"/>
      <c r="Z113" s="33">
        <v>0</v>
      </c>
      <c r="AA113" s="34"/>
      <c r="AB113" s="33">
        <v>0</v>
      </c>
      <c r="AC113" s="34"/>
      <c r="AD113" s="33">
        <v>0</v>
      </c>
      <c r="AE113" s="31"/>
      <c r="AF113" s="5"/>
    </row>
    <row r="114" spans="1:32" s="2" customFormat="1" ht="112.5" x14ac:dyDescent="0.25">
      <c r="A114" s="45" t="s">
        <v>56</v>
      </c>
      <c r="B114" s="35">
        <f>B115</f>
        <v>77.2</v>
      </c>
      <c r="C114" s="35">
        <f t="shared" ref="C114:AE114" si="110">C115</f>
        <v>0</v>
      </c>
      <c r="D114" s="35">
        <f t="shared" si="110"/>
        <v>0</v>
      </c>
      <c r="E114" s="35">
        <f t="shared" si="110"/>
        <v>0</v>
      </c>
      <c r="F114" s="35">
        <f>E114/B114*100</f>
        <v>0</v>
      </c>
      <c r="G114" s="35">
        <v>0</v>
      </c>
      <c r="H114" s="35">
        <f t="shared" si="110"/>
        <v>0</v>
      </c>
      <c r="I114" s="35">
        <f t="shared" si="110"/>
        <v>0</v>
      </c>
      <c r="J114" s="35">
        <f t="shared" si="110"/>
        <v>0</v>
      </c>
      <c r="K114" s="35">
        <f t="shared" si="110"/>
        <v>0</v>
      </c>
      <c r="L114" s="35">
        <f t="shared" si="110"/>
        <v>0</v>
      </c>
      <c r="M114" s="35">
        <f t="shared" si="110"/>
        <v>0</v>
      </c>
      <c r="N114" s="35">
        <f t="shared" si="110"/>
        <v>0</v>
      </c>
      <c r="O114" s="35">
        <f t="shared" si="110"/>
        <v>0</v>
      </c>
      <c r="P114" s="35">
        <f t="shared" si="110"/>
        <v>77.2</v>
      </c>
      <c r="Q114" s="35">
        <f t="shared" si="110"/>
        <v>0</v>
      </c>
      <c r="R114" s="35">
        <f t="shared" si="110"/>
        <v>0</v>
      </c>
      <c r="S114" s="35">
        <f t="shared" si="110"/>
        <v>0</v>
      </c>
      <c r="T114" s="35">
        <f t="shared" si="110"/>
        <v>0</v>
      </c>
      <c r="U114" s="35">
        <f t="shared" si="110"/>
        <v>0</v>
      </c>
      <c r="V114" s="35">
        <f t="shared" si="110"/>
        <v>0</v>
      </c>
      <c r="W114" s="35">
        <f t="shared" si="110"/>
        <v>0</v>
      </c>
      <c r="X114" s="35">
        <f t="shared" si="110"/>
        <v>0</v>
      </c>
      <c r="Y114" s="35">
        <f t="shared" si="110"/>
        <v>0</v>
      </c>
      <c r="Z114" s="35">
        <f t="shared" si="110"/>
        <v>0</v>
      </c>
      <c r="AA114" s="35">
        <f t="shared" si="110"/>
        <v>0</v>
      </c>
      <c r="AB114" s="35">
        <f t="shared" si="110"/>
        <v>0</v>
      </c>
      <c r="AC114" s="35">
        <f t="shared" si="110"/>
        <v>0</v>
      </c>
      <c r="AD114" s="35">
        <f t="shared" si="110"/>
        <v>0</v>
      </c>
      <c r="AE114" s="35">
        <f t="shared" si="110"/>
        <v>0</v>
      </c>
      <c r="AF114" s="44"/>
    </row>
    <row r="115" spans="1:32" s="2" customFormat="1" ht="18.75" x14ac:dyDescent="0.25">
      <c r="A115" s="58" t="s">
        <v>30</v>
      </c>
      <c r="B115" s="39">
        <f>B116+B117+B118+B119</f>
        <v>77.2</v>
      </c>
      <c r="C115" s="39">
        <f t="shared" ref="C115:E115" si="111">C116+C117+C118+C119</f>
        <v>0</v>
      </c>
      <c r="D115" s="39">
        <f t="shared" si="111"/>
        <v>0</v>
      </c>
      <c r="E115" s="39">
        <f t="shared" si="111"/>
        <v>0</v>
      </c>
      <c r="F115" s="41">
        <f>E115/B115*100</f>
        <v>0</v>
      </c>
      <c r="G115" s="39">
        <v>0</v>
      </c>
      <c r="H115" s="39">
        <f>H116+H117+H118+H119</f>
        <v>0</v>
      </c>
      <c r="I115" s="39">
        <f t="shared" ref="I115:AE115" si="112">I116+I117+I118+I119</f>
        <v>0</v>
      </c>
      <c r="J115" s="39">
        <f t="shared" si="112"/>
        <v>0</v>
      </c>
      <c r="K115" s="39">
        <f t="shared" si="112"/>
        <v>0</v>
      </c>
      <c r="L115" s="39">
        <f t="shared" si="112"/>
        <v>0</v>
      </c>
      <c r="M115" s="39">
        <f t="shared" si="112"/>
        <v>0</v>
      </c>
      <c r="N115" s="39">
        <f t="shared" si="112"/>
        <v>0</v>
      </c>
      <c r="O115" s="39">
        <f t="shared" si="112"/>
        <v>0</v>
      </c>
      <c r="P115" s="39">
        <f t="shared" si="112"/>
        <v>77.2</v>
      </c>
      <c r="Q115" s="39">
        <f t="shared" si="112"/>
        <v>0</v>
      </c>
      <c r="R115" s="39">
        <f t="shared" si="112"/>
        <v>0</v>
      </c>
      <c r="S115" s="39">
        <f t="shared" si="112"/>
        <v>0</v>
      </c>
      <c r="T115" s="39">
        <f t="shared" si="112"/>
        <v>0</v>
      </c>
      <c r="U115" s="39">
        <f t="shared" si="112"/>
        <v>0</v>
      </c>
      <c r="V115" s="39">
        <f t="shared" si="112"/>
        <v>0</v>
      </c>
      <c r="W115" s="39">
        <f t="shared" si="112"/>
        <v>0</v>
      </c>
      <c r="X115" s="39">
        <f t="shared" si="112"/>
        <v>0</v>
      </c>
      <c r="Y115" s="39">
        <f t="shared" si="112"/>
        <v>0</v>
      </c>
      <c r="Z115" s="39">
        <f t="shared" si="112"/>
        <v>0</v>
      </c>
      <c r="AA115" s="39">
        <f t="shared" si="112"/>
        <v>0</v>
      </c>
      <c r="AB115" s="39">
        <f t="shared" si="112"/>
        <v>0</v>
      </c>
      <c r="AC115" s="39">
        <f t="shared" si="112"/>
        <v>0</v>
      </c>
      <c r="AD115" s="39">
        <f t="shared" si="112"/>
        <v>0</v>
      </c>
      <c r="AE115" s="39">
        <f t="shared" si="112"/>
        <v>0</v>
      </c>
      <c r="AF115" s="5"/>
    </row>
    <row r="116" spans="1:32" s="2" customFormat="1" ht="18.75" x14ac:dyDescent="0.25">
      <c r="A116" s="7" t="s">
        <v>23</v>
      </c>
      <c r="B116" s="32">
        <f>H116+J116+L116+N116+P116+R116+T116+V116+X116+Z116+AB116+AD116</f>
        <v>0</v>
      </c>
      <c r="C116" s="33">
        <f>H116+J116</f>
        <v>0</v>
      </c>
      <c r="D116" s="33">
        <v>0</v>
      </c>
      <c r="E116" s="33">
        <f>I116+K116+M116+O116+Q116+S116+U116+W116+Y116+AA116+AC116+AE116</f>
        <v>0</v>
      </c>
      <c r="F116" s="42">
        <v>0</v>
      </c>
      <c r="G116" s="32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4"/>
      <c r="N116" s="33">
        <v>0</v>
      </c>
      <c r="O116" s="34"/>
      <c r="P116" s="33">
        <v>0</v>
      </c>
      <c r="Q116" s="34"/>
      <c r="R116" s="33">
        <v>0</v>
      </c>
      <c r="S116" s="34"/>
      <c r="T116" s="33">
        <v>0</v>
      </c>
      <c r="U116" s="34"/>
      <c r="V116" s="33">
        <v>0</v>
      </c>
      <c r="W116" s="34"/>
      <c r="X116" s="33">
        <v>0</v>
      </c>
      <c r="Y116" s="34"/>
      <c r="Z116" s="33">
        <v>0</v>
      </c>
      <c r="AA116" s="34"/>
      <c r="AB116" s="33">
        <v>0</v>
      </c>
      <c r="AC116" s="34"/>
      <c r="AD116" s="33">
        <v>0</v>
      </c>
      <c r="AE116" s="31"/>
      <c r="AF116" s="5"/>
    </row>
    <row r="117" spans="1:32" s="2" customFormat="1" ht="18.75" x14ac:dyDescent="0.25">
      <c r="A117" s="7" t="s">
        <v>22</v>
      </c>
      <c r="B117" s="32">
        <f>H117+J117+L117+N117+P117+R117+T117+V117+X117+Z117+AB117+AD117</f>
        <v>0</v>
      </c>
      <c r="C117" s="33">
        <f t="shared" ref="C117:C119" si="113">H117+J117</f>
        <v>0</v>
      </c>
      <c r="D117" s="33">
        <v>0</v>
      </c>
      <c r="E117" s="33">
        <f t="shared" ref="E117:E119" si="114">I117+K117+M117+O117+Q117+S117+U117+W117+Y117+AA117+AC117+AE117</f>
        <v>0</v>
      </c>
      <c r="F117" s="42">
        <v>0</v>
      </c>
      <c r="G117" s="32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4"/>
      <c r="N117" s="33">
        <v>0</v>
      </c>
      <c r="O117" s="34"/>
      <c r="P117" s="33">
        <v>0</v>
      </c>
      <c r="Q117" s="34"/>
      <c r="R117" s="33">
        <v>0</v>
      </c>
      <c r="S117" s="34"/>
      <c r="T117" s="33">
        <v>0</v>
      </c>
      <c r="U117" s="34"/>
      <c r="V117" s="33">
        <v>0</v>
      </c>
      <c r="W117" s="34"/>
      <c r="X117" s="33">
        <v>0</v>
      </c>
      <c r="Y117" s="34"/>
      <c r="Z117" s="33">
        <v>0</v>
      </c>
      <c r="AA117" s="34"/>
      <c r="AB117" s="33">
        <v>0</v>
      </c>
      <c r="AC117" s="34"/>
      <c r="AD117" s="33">
        <v>0</v>
      </c>
      <c r="AE117" s="31"/>
      <c r="AF117" s="5"/>
    </row>
    <row r="118" spans="1:32" s="2" customFormat="1" ht="18.75" x14ac:dyDescent="0.25">
      <c r="A118" s="7" t="s">
        <v>21</v>
      </c>
      <c r="B118" s="32">
        <f t="shared" ref="B118:B119" si="115">H118+J118+L118+N118+P118+R118+T118+V118+X118+Z118+AB118+AD118</f>
        <v>77.2</v>
      </c>
      <c r="C118" s="33">
        <f t="shared" si="113"/>
        <v>0</v>
      </c>
      <c r="D118" s="33">
        <v>0</v>
      </c>
      <c r="E118" s="33">
        <f t="shared" si="114"/>
        <v>0</v>
      </c>
      <c r="F118" s="42">
        <f t="shared" ref="F118" si="116">E118/B118*100</f>
        <v>0</v>
      </c>
      <c r="G118" s="32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/>
      <c r="N118" s="33">
        <v>0</v>
      </c>
      <c r="O118" s="33"/>
      <c r="P118" s="33">
        <v>77.2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0</v>
      </c>
      <c r="AC118" s="33"/>
      <c r="AD118" s="33">
        <v>0</v>
      </c>
      <c r="AE118" s="31"/>
      <c r="AF118" s="5"/>
    </row>
    <row r="119" spans="1:32" s="2" customFormat="1" ht="18.75" x14ac:dyDescent="0.25">
      <c r="A119" s="7" t="s">
        <v>24</v>
      </c>
      <c r="B119" s="32">
        <f t="shared" si="115"/>
        <v>0</v>
      </c>
      <c r="C119" s="33">
        <f t="shared" si="113"/>
        <v>0</v>
      </c>
      <c r="D119" s="33">
        <v>0</v>
      </c>
      <c r="E119" s="33">
        <f t="shared" si="114"/>
        <v>0</v>
      </c>
      <c r="F119" s="42">
        <v>0</v>
      </c>
      <c r="G119" s="32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4"/>
      <c r="N119" s="33">
        <v>0</v>
      </c>
      <c r="O119" s="34"/>
      <c r="P119" s="33">
        <v>0</v>
      </c>
      <c r="Q119" s="34"/>
      <c r="R119" s="33">
        <v>0</v>
      </c>
      <c r="S119" s="34"/>
      <c r="T119" s="33">
        <v>0</v>
      </c>
      <c r="U119" s="34"/>
      <c r="V119" s="33">
        <v>0</v>
      </c>
      <c r="W119" s="34"/>
      <c r="X119" s="33">
        <v>0</v>
      </c>
      <c r="Y119" s="34"/>
      <c r="Z119" s="33">
        <v>0</v>
      </c>
      <c r="AA119" s="34"/>
      <c r="AB119" s="33">
        <v>0</v>
      </c>
      <c r="AC119" s="34"/>
      <c r="AD119" s="33">
        <v>0</v>
      </c>
      <c r="AE119" s="31"/>
      <c r="AF119" s="5"/>
    </row>
    <row r="120" spans="1:32" s="2" customFormat="1" ht="93.75" x14ac:dyDescent="0.25">
      <c r="A120" s="45" t="s">
        <v>57</v>
      </c>
      <c r="B120" s="35">
        <f>B121</f>
        <v>60</v>
      </c>
      <c r="C120" s="35">
        <f t="shared" ref="C120:AE120" si="117">C121</f>
        <v>0</v>
      </c>
      <c r="D120" s="35">
        <f t="shared" si="117"/>
        <v>0</v>
      </c>
      <c r="E120" s="35">
        <f t="shared" si="117"/>
        <v>0</v>
      </c>
      <c r="F120" s="35">
        <f>E120/B120*100</f>
        <v>0</v>
      </c>
      <c r="G120" s="35">
        <v>0</v>
      </c>
      <c r="H120" s="35">
        <f t="shared" si="117"/>
        <v>0</v>
      </c>
      <c r="I120" s="35">
        <f t="shared" si="117"/>
        <v>0</v>
      </c>
      <c r="J120" s="35">
        <f t="shared" si="117"/>
        <v>0</v>
      </c>
      <c r="K120" s="35">
        <f t="shared" si="117"/>
        <v>0</v>
      </c>
      <c r="L120" s="35">
        <f t="shared" si="117"/>
        <v>0</v>
      </c>
      <c r="M120" s="35">
        <f t="shared" si="117"/>
        <v>0</v>
      </c>
      <c r="N120" s="35">
        <f t="shared" si="117"/>
        <v>60</v>
      </c>
      <c r="O120" s="35">
        <f t="shared" si="117"/>
        <v>0</v>
      </c>
      <c r="P120" s="35">
        <f t="shared" si="117"/>
        <v>0</v>
      </c>
      <c r="Q120" s="35">
        <f t="shared" si="117"/>
        <v>0</v>
      </c>
      <c r="R120" s="35">
        <f t="shared" si="117"/>
        <v>0</v>
      </c>
      <c r="S120" s="35">
        <f t="shared" si="117"/>
        <v>0</v>
      </c>
      <c r="T120" s="35">
        <f t="shared" si="117"/>
        <v>0</v>
      </c>
      <c r="U120" s="35">
        <f t="shared" si="117"/>
        <v>0</v>
      </c>
      <c r="V120" s="35">
        <f t="shared" si="117"/>
        <v>0</v>
      </c>
      <c r="W120" s="35">
        <f t="shared" si="117"/>
        <v>0</v>
      </c>
      <c r="X120" s="35">
        <f t="shared" si="117"/>
        <v>0</v>
      </c>
      <c r="Y120" s="35">
        <f t="shared" si="117"/>
        <v>0</v>
      </c>
      <c r="Z120" s="35">
        <f t="shared" si="117"/>
        <v>0</v>
      </c>
      <c r="AA120" s="35">
        <f t="shared" si="117"/>
        <v>0</v>
      </c>
      <c r="AB120" s="35">
        <f t="shared" si="117"/>
        <v>0</v>
      </c>
      <c r="AC120" s="35">
        <f t="shared" si="117"/>
        <v>0</v>
      </c>
      <c r="AD120" s="35">
        <f t="shared" si="117"/>
        <v>0</v>
      </c>
      <c r="AE120" s="35">
        <f t="shared" si="117"/>
        <v>0</v>
      </c>
      <c r="AF120" s="44"/>
    </row>
    <row r="121" spans="1:32" s="2" customFormat="1" ht="18.75" x14ac:dyDescent="0.25">
      <c r="A121" s="58" t="s">
        <v>30</v>
      </c>
      <c r="B121" s="39">
        <f>B122+B123+B124+B125</f>
        <v>60</v>
      </c>
      <c r="C121" s="39">
        <f t="shared" ref="C121:E121" si="118">C122+C123+C124+C125</f>
        <v>0</v>
      </c>
      <c r="D121" s="39">
        <f t="shared" si="118"/>
        <v>0</v>
      </c>
      <c r="E121" s="39">
        <f t="shared" si="118"/>
        <v>0</v>
      </c>
      <c r="F121" s="41">
        <f>E121/B121*100</f>
        <v>0</v>
      </c>
      <c r="G121" s="39">
        <v>0</v>
      </c>
      <c r="H121" s="39">
        <f>H122+H123+H124+H125</f>
        <v>0</v>
      </c>
      <c r="I121" s="39">
        <f t="shared" ref="I121:AE121" si="119">I122+I123+I124+I125</f>
        <v>0</v>
      </c>
      <c r="J121" s="39">
        <f t="shared" si="119"/>
        <v>0</v>
      </c>
      <c r="K121" s="39">
        <f t="shared" si="119"/>
        <v>0</v>
      </c>
      <c r="L121" s="39">
        <f t="shared" si="119"/>
        <v>0</v>
      </c>
      <c r="M121" s="39">
        <f t="shared" si="119"/>
        <v>0</v>
      </c>
      <c r="N121" s="39">
        <f t="shared" si="119"/>
        <v>60</v>
      </c>
      <c r="O121" s="39">
        <f t="shared" si="119"/>
        <v>0</v>
      </c>
      <c r="P121" s="39">
        <f t="shared" si="119"/>
        <v>0</v>
      </c>
      <c r="Q121" s="39">
        <f t="shared" si="119"/>
        <v>0</v>
      </c>
      <c r="R121" s="39">
        <f t="shared" si="119"/>
        <v>0</v>
      </c>
      <c r="S121" s="39">
        <f t="shared" si="119"/>
        <v>0</v>
      </c>
      <c r="T121" s="39">
        <f t="shared" si="119"/>
        <v>0</v>
      </c>
      <c r="U121" s="39">
        <f t="shared" si="119"/>
        <v>0</v>
      </c>
      <c r="V121" s="39">
        <f t="shared" si="119"/>
        <v>0</v>
      </c>
      <c r="W121" s="39">
        <f t="shared" si="119"/>
        <v>0</v>
      </c>
      <c r="X121" s="39">
        <f t="shared" si="119"/>
        <v>0</v>
      </c>
      <c r="Y121" s="39">
        <f t="shared" si="119"/>
        <v>0</v>
      </c>
      <c r="Z121" s="39">
        <f t="shared" si="119"/>
        <v>0</v>
      </c>
      <c r="AA121" s="39">
        <f t="shared" si="119"/>
        <v>0</v>
      </c>
      <c r="AB121" s="39">
        <f t="shared" si="119"/>
        <v>0</v>
      </c>
      <c r="AC121" s="39">
        <f t="shared" si="119"/>
        <v>0</v>
      </c>
      <c r="AD121" s="39">
        <f t="shared" si="119"/>
        <v>0</v>
      </c>
      <c r="AE121" s="39">
        <f t="shared" si="119"/>
        <v>0</v>
      </c>
      <c r="AF121" s="5"/>
    </row>
    <row r="122" spans="1:32" s="2" customFormat="1" ht="18.75" x14ac:dyDescent="0.25">
      <c r="A122" s="7" t="s">
        <v>23</v>
      </c>
      <c r="B122" s="32">
        <f>H122+J122+L122+N122+P122+R122+T122+V122+X122+Z122+AB122+AD122</f>
        <v>0</v>
      </c>
      <c r="C122" s="33">
        <f>H122+J122</f>
        <v>0</v>
      </c>
      <c r="D122" s="33">
        <v>0</v>
      </c>
      <c r="E122" s="33">
        <f>I122+K122+M122+O122+Q122+S122+U122+W122+Y122+AA122+AC122+AE122</f>
        <v>0</v>
      </c>
      <c r="F122" s="42">
        <v>0</v>
      </c>
      <c r="G122" s="32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4"/>
      <c r="N122" s="33">
        <v>0</v>
      </c>
      <c r="O122" s="34"/>
      <c r="P122" s="33">
        <v>0</v>
      </c>
      <c r="Q122" s="34"/>
      <c r="R122" s="33">
        <v>0</v>
      </c>
      <c r="S122" s="34"/>
      <c r="T122" s="33">
        <v>0</v>
      </c>
      <c r="U122" s="34"/>
      <c r="V122" s="33">
        <v>0</v>
      </c>
      <c r="W122" s="34"/>
      <c r="X122" s="33">
        <v>0</v>
      </c>
      <c r="Y122" s="34"/>
      <c r="Z122" s="33">
        <v>0</v>
      </c>
      <c r="AA122" s="34"/>
      <c r="AB122" s="33">
        <v>0</v>
      </c>
      <c r="AC122" s="34"/>
      <c r="AD122" s="33">
        <v>0</v>
      </c>
      <c r="AE122" s="31"/>
      <c r="AF122" s="5"/>
    </row>
    <row r="123" spans="1:32" s="2" customFormat="1" ht="18.75" x14ac:dyDescent="0.25">
      <c r="A123" s="7" t="s">
        <v>22</v>
      </c>
      <c r="B123" s="32">
        <f>H123+J123+L123+N123+P123+R123+T123+V123+X123+Z123+AB123+AD123</f>
        <v>0</v>
      </c>
      <c r="C123" s="33">
        <f t="shared" ref="C123:C125" si="120">H123+J123</f>
        <v>0</v>
      </c>
      <c r="D123" s="33">
        <v>0</v>
      </c>
      <c r="E123" s="33">
        <f t="shared" ref="E123:E125" si="121">I123+K123+M123+O123+Q123+S123+U123+W123+Y123+AA123+AC123+AE123</f>
        <v>0</v>
      </c>
      <c r="F123" s="42">
        <v>0</v>
      </c>
      <c r="G123" s="32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4"/>
      <c r="N123" s="33">
        <v>0</v>
      </c>
      <c r="O123" s="34"/>
      <c r="P123" s="33">
        <v>0</v>
      </c>
      <c r="Q123" s="34"/>
      <c r="R123" s="33">
        <v>0</v>
      </c>
      <c r="S123" s="34"/>
      <c r="T123" s="33">
        <v>0</v>
      </c>
      <c r="U123" s="34"/>
      <c r="V123" s="33">
        <v>0</v>
      </c>
      <c r="W123" s="34"/>
      <c r="X123" s="33">
        <v>0</v>
      </c>
      <c r="Y123" s="34"/>
      <c r="Z123" s="33">
        <v>0</v>
      </c>
      <c r="AA123" s="34"/>
      <c r="AB123" s="33">
        <v>0</v>
      </c>
      <c r="AC123" s="34"/>
      <c r="AD123" s="33">
        <v>0</v>
      </c>
      <c r="AE123" s="31"/>
      <c r="AF123" s="5"/>
    </row>
    <row r="124" spans="1:32" s="2" customFormat="1" ht="18.75" x14ac:dyDescent="0.25">
      <c r="A124" s="7" t="s">
        <v>21</v>
      </c>
      <c r="B124" s="32">
        <f t="shared" ref="B124:B125" si="122">H124+J124+L124+N124+P124+R124+T124+V124+X124+Z124+AB124+AD124</f>
        <v>60</v>
      </c>
      <c r="C124" s="33">
        <f t="shared" si="120"/>
        <v>0</v>
      </c>
      <c r="D124" s="33">
        <v>0</v>
      </c>
      <c r="E124" s="33">
        <f t="shared" si="121"/>
        <v>0</v>
      </c>
      <c r="F124" s="42">
        <f t="shared" ref="F124" si="123">E124/B124*100</f>
        <v>0</v>
      </c>
      <c r="G124" s="32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/>
      <c r="N124" s="33">
        <v>60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  <c r="AE124" s="31"/>
      <c r="AF124" s="5"/>
    </row>
    <row r="125" spans="1:32" s="2" customFormat="1" ht="18.75" x14ac:dyDescent="0.25">
      <c r="A125" s="7" t="s">
        <v>24</v>
      </c>
      <c r="B125" s="32">
        <f t="shared" si="122"/>
        <v>0</v>
      </c>
      <c r="C125" s="33">
        <f t="shared" si="120"/>
        <v>0</v>
      </c>
      <c r="D125" s="33">
        <v>0</v>
      </c>
      <c r="E125" s="33">
        <f t="shared" si="121"/>
        <v>0</v>
      </c>
      <c r="F125" s="42">
        <v>0</v>
      </c>
      <c r="G125" s="32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4"/>
      <c r="N125" s="33">
        <v>0</v>
      </c>
      <c r="O125" s="34"/>
      <c r="P125" s="33">
        <v>0</v>
      </c>
      <c r="Q125" s="34"/>
      <c r="R125" s="33">
        <v>0</v>
      </c>
      <c r="S125" s="34"/>
      <c r="T125" s="33">
        <v>0</v>
      </c>
      <c r="U125" s="34"/>
      <c r="V125" s="33">
        <v>0</v>
      </c>
      <c r="W125" s="34"/>
      <c r="X125" s="33">
        <v>0</v>
      </c>
      <c r="Y125" s="34"/>
      <c r="Z125" s="33">
        <v>0</v>
      </c>
      <c r="AA125" s="34"/>
      <c r="AB125" s="33">
        <v>0</v>
      </c>
      <c r="AC125" s="34"/>
      <c r="AD125" s="33">
        <v>0</v>
      </c>
      <c r="AE125" s="31"/>
      <c r="AF125" s="5"/>
    </row>
    <row r="126" spans="1:32" s="2" customFormat="1" ht="56.25" x14ac:dyDescent="0.25">
      <c r="A126" s="46" t="s">
        <v>58</v>
      </c>
      <c r="B126" s="29">
        <f>B127+B153</f>
        <v>863.9</v>
      </c>
      <c r="C126" s="29">
        <f t="shared" ref="C126:AE126" si="124">C127+C153</f>
        <v>65.867999999999995</v>
      </c>
      <c r="D126" s="29">
        <f t="shared" si="124"/>
        <v>65.87</v>
      </c>
      <c r="E126" s="29">
        <f t="shared" si="124"/>
        <v>62.85</v>
      </c>
      <c r="F126" s="29">
        <f>E126/B126*100</f>
        <v>7.2751475865262192</v>
      </c>
      <c r="G126" s="29">
        <f>E126/C126*100</f>
        <v>95.418108945163056</v>
      </c>
      <c r="H126" s="29">
        <f t="shared" si="124"/>
        <v>0</v>
      </c>
      <c r="I126" s="29">
        <f t="shared" si="124"/>
        <v>0</v>
      </c>
      <c r="J126" s="29">
        <f t="shared" si="124"/>
        <v>65.867999999999995</v>
      </c>
      <c r="K126" s="29">
        <f>K127+K153</f>
        <v>62.85</v>
      </c>
      <c r="L126" s="29">
        <f t="shared" si="124"/>
        <v>162.75800000000001</v>
      </c>
      <c r="M126" s="29">
        <f t="shared" si="124"/>
        <v>0</v>
      </c>
      <c r="N126" s="29">
        <f t="shared" si="124"/>
        <v>9.7579999999999991</v>
      </c>
      <c r="O126" s="29">
        <f t="shared" si="124"/>
        <v>0</v>
      </c>
      <c r="P126" s="29">
        <f t="shared" si="124"/>
        <v>111.48</v>
      </c>
      <c r="Q126" s="29">
        <f t="shared" si="124"/>
        <v>0</v>
      </c>
      <c r="R126" s="29">
        <f t="shared" si="124"/>
        <v>105.5</v>
      </c>
      <c r="S126" s="29">
        <f t="shared" si="124"/>
        <v>0</v>
      </c>
      <c r="T126" s="29">
        <f t="shared" si="124"/>
        <v>19.899999999999999</v>
      </c>
      <c r="U126" s="29">
        <f t="shared" si="124"/>
        <v>0</v>
      </c>
      <c r="V126" s="29">
        <f t="shared" si="124"/>
        <v>29.718</v>
      </c>
      <c r="W126" s="29">
        <f t="shared" si="124"/>
        <v>0</v>
      </c>
      <c r="X126" s="29">
        <f t="shared" si="124"/>
        <v>5.26</v>
      </c>
      <c r="Y126" s="29">
        <f t="shared" si="124"/>
        <v>0</v>
      </c>
      <c r="Z126" s="29">
        <f t="shared" si="124"/>
        <v>80.257999999999996</v>
      </c>
      <c r="AA126" s="29">
        <f t="shared" si="124"/>
        <v>0</v>
      </c>
      <c r="AB126" s="29">
        <f t="shared" si="124"/>
        <v>273.39999999999998</v>
      </c>
      <c r="AC126" s="29">
        <f t="shared" si="124"/>
        <v>0</v>
      </c>
      <c r="AD126" s="29">
        <f t="shared" si="124"/>
        <v>0</v>
      </c>
      <c r="AE126" s="29">
        <f t="shared" si="124"/>
        <v>0</v>
      </c>
      <c r="AF126" s="29"/>
    </row>
    <row r="127" spans="1:32" s="2" customFormat="1" ht="56.25" x14ac:dyDescent="0.25">
      <c r="A127" s="48" t="s">
        <v>59</v>
      </c>
      <c r="B127" s="36">
        <f>B129+B135+B141+B147</f>
        <v>453.2</v>
      </c>
      <c r="C127" s="36">
        <f t="shared" ref="C127:AE127" si="125">C129+C135+C141+C147</f>
        <v>65.867999999999995</v>
      </c>
      <c r="D127" s="36">
        <f t="shared" si="125"/>
        <v>65.87</v>
      </c>
      <c r="E127" s="36">
        <f t="shared" si="125"/>
        <v>62.85</v>
      </c>
      <c r="F127" s="36">
        <f>E127/B127*100</f>
        <v>13.868049426301853</v>
      </c>
      <c r="G127" s="36">
        <f>E127/C127*100</f>
        <v>95.418108945163056</v>
      </c>
      <c r="H127" s="36">
        <f t="shared" si="125"/>
        <v>0</v>
      </c>
      <c r="I127" s="36">
        <f t="shared" si="125"/>
        <v>0</v>
      </c>
      <c r="J127" s="36">
        <f t="shared" si="125"/>
        <v>65.867999999999995</v>
      </c>
      <c r="K127" s="36">
        <f t="shared" si="125"/>
        <v>62.85</v>
      </c>
      <c r="L127" s="36">
        <f t="shared" si="125"/>
        <v>2.758</v>
      </c>
      <c r="M127" s="36">
        <f t="shared" si="125"/>
        <v>0</v>
      </c>
      <c r="N127" s="36">
        <f t="shared" si="125"/>
        <v>9.7579999999999991</v>
      </c>
      <c r="O127" s="36">
        <f t="shared" si="125"/>
        <v>0</v>
      </c>
      <c r="P127" s="36">
        <f t="shared" si="125"/>
        <v>0</v>
      </c>
      <c r="Q127" s="36">
        <f t="shared" si="125"/>
        <v>0</v>
      </c>
      <c r="R127" s="36">
        <f t="shared" si="125"/>
        <v>95.9</v>
      </c>
      <c r="S127" s="36">
        <f t="shared" si="125"/>
        <v>0</v>
      </c>
      <c r="T127" s="36">
        <f t="shared" si="125"/>
        <v>0</v>
      </c>
      <c r="U127" s="36">
        <f t="shared" si="125"/>
        <v>0</v>
      </c>
      <c r="V127" s="36">
        <f t="shared" si="125"/>
        <v>2.758</v>
      </c>
      <c r="W127" s="36">
        <f t="shared" si="125"/>
        <v>0</v>
      </c>
      <c r="X127" s="36">
        <f t="shared" si="125"/>
        <v>0</v>
      </c>
      <c r="Y127" s="36">
        <f t="shared" si="125"/>
        <v>0</v>
      </c>
      <c r="Z127" s="36">
        <f t="shared" si="125"/>
        <v>2.758</v>
      </c>
      <c r="AA127" s="36">
        <f t="shared" si="125"/>
        <v>0</v>
      </c>
      <c r="AB127" s="36">
        <f t="shared" si="125"/>
        <v>273.39999999999998</v>
      </c>
      <c r="AC127" s="36">
        <f t="shared" si="125"/>
        <v>0</v>
      </c>
      <c r="AD127" s="36">
        <f t="shared" si="125"/>
        <v>0</v>
      </c>
      <c r="AE127" s="36">
        <f t="shared" si="125"/>
        <v>0</v>
      </c>
      <c r="AF127" s="36"/>
    </row>
    <row r="128" spans="1:32" s="2" customFormat="1" ht="20.25" customHeight="1" x14ac:dyDescent="0.25">
      <c r="A128" s="7" t="s">
        <v>20</v>
      </c>
      <c r="B128" s="32"/>
      <c r="C128" s="33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1"/>
      <c r="AF128" s="5"/>
    </row>
    <row r="129" spans="1:32" s="2" customFormat="1" ht="93.75" hidden="1" x14ac:dyDescent="0.25">
      <c r="A129" s="45" t="s">
        <v>60</v>
      </c>
      <c r="B129" s="35">
        <f t="shared" ref="B129:AE129" si="126">B130</f>
        <v>0</v>
      </c>
      <c r="C129" s="35">
        <f t="shared" si="126"/>
        <v>0</v>
      </c>
      <c r="D129" s="35">
        <f t="shared" si="126"/>
        <v>0</v>
      </c>
      <c r="E129" s="35">
        <f t="shared" si="126"/>
        <v>0</v>
      </c>
      <c r="F129" s="84">
        <v>0</v>
      </c>
      <c r="G129" s="83">
        <v>0</v>
      </c>
      <c r="H129" s="35">
        <f t="shared" si="126"/>
        <v>0</v>
      </c>
      <c r="I129" s="35">
        <f t="shared" si="126"/>
        <v>0</v>
      </c>
      <c r="J129" s="35">
        <f t="shared" si="126"/>
        <v>0</v>
      </c>
      <c r="K129" s="35">
        <f t="shared" si="126"/>
        <v>0</v>
      </c>
      <c r="L129" s="35">
        <f t="shared" si="126"/>
        <v>0</v>
      </c>
      <c r="M129" s="35">
        <f t="shared" si="126"/>
        <v>0</v>
      </c>
      <c r="N129" s="35">
        <f t="shared" si="126"/>
        <v>0</v>
      </c>
      <c r="O129" s="35">
        <f t="shared" si="126"/>
        <v>0</v>
      </c>
      <c r="P129" s="35">
        <f t="shared" si="126"/>
        <v>0</v>
      </c>
      <c r="Q129" s="35">
        <f t="shared" si="126"/>
        <v>0</v>
      </c>
      <c r="R129" s="35">
        <f t="shared" si="126"/>
        <v>0</v>
      </c>
      <c r="S129" s="35">
        <f t="shared" si="126"/>
        <v>0</v>
      </c>
      <c r="T129" s="35">
        <f t="shared" si="126"/>
        <v>0</v>
      </c>
      <c r="U129" s="35">
        <f t="shared" si="126"/>
        <v>0</v>
      </c>
      <c r="V129" s="35">
        <f t="shared" si="126"/>
        <v>0</v>
      </c>
      <c r="W129" s="35">
        <f t="shared" si="126"/>
        <v>0</v>
      </c>
      <c r="X129" s="35">
        <f t="shared" si="126"/>
        <v>0</v>
      </c>
      <c r="Y129" s="35">
        <f t="shared" si="126"/>
        <v>0</v>
      </c>
      <c r="Z129" s="35">
        <f t="shared" si="126"/>
        <v>0</v>
      </c>
      <c r="AA129" s="35">
        <f t="shared" si="126"/>
        <v>0</v>
      </c>
      <c r="AB129" s="35">
        <f t="shared" si="126"/>
        <v>0</v>
      </c>
      <c r="AC129" s="35">
        <f t="shared" si="126"/>
        <v>0</v>
      </c>
      <c r="AD129" s="35">
        <f t="shared" si="126"/>
        <v>0</v>
      </c>
      <c r="AE129" s="35">
        <f t="shared" si="126"/>
        <v>0</v>
      </c>
      <c r="AF129" s="35" t="s">
        <v>82</v>
      </c>
    </row>
    <row r="130" spans="1:32" s="64" customFormat="1" ht="18.75" hidden="1" x14ac:dyDescent="0.25">
      <c r="A130" s="60" t="s">
        <v>30</v>
      </c>
      <c r="B130" s="61">
        <f>B131+B132+B133+B134</f>
        <v>0</v>
      </c>
      <c r="C130" s="61">
        <f t="shared" ref="C130:E130" si="127">C131+C132+C133+C134</f>
        <v>0</v>
      </c>
      <c r="D130" s="61">
        <f t="shared" si="127"/>
        <v>0</v>
      </c>
      <c r="E130" s="61">
        <f t="shared" si="127"/>
        <v>0</v>
      </c>
      <c r="F130" s="69">
        <v>0</v>
      </c>
      <c r="G130" s="61">
        <v>0</v>
      </c>
      <c r="H130" s="61">
        <f>H131+H132+H133+H134</f>
        <v>0</v>
      </c>
      <c r="I130" s="61">
        <f t="shared" ref="I130:AE130" si="128">I131+I132+I133+I134</f>
        <v>0</v>
      </c>
      <c r="J130" s="61">
        <f t="shared" si="128"/>
        <v>0</v>
      </c>
      <c r="K130" s="61">
        <f t="shared" si="128"/>
        <v>0</v>
      </c>
      <c r="L130" s="61">
        <f t="shared" si="128"/>
        <v>0</v>
      </c>
      <c r="M130" s="61">
        <f t="shared" si="128"/>
        <v>0</v>
      </c>
      <c r="N130" s="61">
        <f t="shared" si="128"/>
        <v>0</v>
      </c>
      <c r="O130" s="61">
        <f t="shared" si="128"/>
        <v>0</v>
      </c>
      <c r="P130" s="61">
        <f t="shared" si="128"/>
        <v>0</v>
      </c>
      <c r="Q130" s="61">
        <f t="shared" si="128"/>
        <v>0</v>
      </c>
      <c r="R130" s="61">
        <f t="shared" si="128"/>
        <v>0</v>
      </c>
      <c r="S130" s="61">
        <f t="shared" si="128"/>
        <v>0</v>
      </c>
      <c r="T130" s="61">
        <f t="shared" si="128"/>
        <v>0</v>
      </c>
      <c r="U130" s="61">
        <f t="shared" si="128"/>
        <v>0</v>
      </c>
      <c r="V130" s="61">
        <f t="shared" si="128"/>
        <v>0</v>
      </c>
      <c r="W130" s="61">
        <f t="shared" si="128"/>
        <v>0</v>
      </c>
      <c r="X130" s="61">
        <f t="shared" si="128"/>
        <v>0</v>
      </c>
      <c r="Y130" s="61">
        <f t="shared" si="128"/>
        <v>0</v>
      </c>
      <c r="Z130" s="61">
        <f t="shared" si="128"/>
        <v>0</v>
      </c>
      <c r="AA130" s="61">
        <f t="shared" si="128"/>
        <v>0</v>
      </c>
      <c r="AB130" s="61">
        <f t="shared" si="128"/>
        <v>0</v>
      </c>
      <c r="AC130" s="61">
        <f t="shared" si="128"/>
        <v>0</v>
      </c>
      <c r="AD130" s="61">
        <f t="shared" si="128"/>
        <v>0</v>
      </c>
      <c r="AE130" s="61">
        <f t="shared" si="128"/>
        <v>0</v>
      </c>
      <c r="AF130" s="63"/>
    </row>
    <row r="131" spans="1:32" s="64" customFormat="1" ht="18.75" hidden="1" x14ac:dyDescent="0.25">
      <c r="A131" s="65" t="s">
        <v>23</v>
      </c>
      <c r="B131" s="66">
        <f>H131+J131+L131+N131+P131+R131+T131+V131+X131+Z131+AB131+AD131</f>
        <v>0</v>
      </c>
      <c r="C131" s="67">
        <f>H131+J131</f>
        <v>0</v>
      </c>
      <c r="D131" s="67">
        <v>0</v>
      </c>
      <c r="E131" s="67">
        <f>I131+K131+M131+O131+Q131+S131+U131+W131+Y131+AA131+AC131+AE131</f>
        <v>0</v>
      </c>
      <c r="F131" s="70">
        <v>0</v>
      </c>
      <c r="G131" s="66">
        <v>0</v>
      </c>
      <c r="H131" s="67">
        <v>0</v>
      </c>
      <c r="I131" s="68"/>
      <c r="J131" s="67">
        <v>0</v>
      </c>
      <c r="K131" s="68"/>
      <c r="L131" s="67">
        <v>0</v>
      </c>
      <c r="M131" s="68"/>
      <c r="N131" s="67">
        <v>0</v>
      </c>
      <c r="O131" s="68"/>
      <c r="P131" s="67">
        <v>0</v>
      </c>
      <c r="Q131" s="68"/>
      <c r="R131" s="67">
        <v>0</v>
      </c>
      <c r="S131" s="68"/>
      <c r="T131" s="67">
        <v>0</v>
      </c>
      <c r="U131" s="68"/>
      <c r="V131" s="67">
        <v>0</v>
      </c>
      <c r="W131" s="68"/>
      <c r="X131" s="67">
        <v>0</v>
      </c>
      <c r="Y131" s="68"/>
      <c r="Z131" s="67">
        <v>0</v>
      </c>
      <c r="AA131" s="68"/>
      <c r="AB131" s="67">
        <v>0</v>
      </c>
      <c r="AC131" s="68"/>
      <c r="AD131" s="67">
        <v>0</v>
      </c>
      <c r="AE131" s="62"/>
      <c r="AF131" s="63"/>
    </row>
    <row r="132" spans="1:32" s="64" customFormat="1" ht="18.75" hidden="1" x14ac:dyDescent="0.25">
      <c r="A132" s="65" t="s">
        <v>22</v>
      </c>
      <c r="B132" s="66">
        <f>H132+J132+L132+N132+P132+R132+T132+V132+X132+Z132+AB132+AD132</f>
        <v>0</v>
      </c>
      <c r="C132" s="67">
        <f t="shared" ref="C132:C134" si="129">H132+J132</f>
        <v>0</v>
      </c>
      <c r="D132" s="67">
        <v>0</v>
      </c>
      <c r="E132" s="67">
        <f t="shared" ref="E132:E134" si="130">I132+K132+M132+O132+Q132+S132+U132+W132+Y132+AA132+AC132+AE132</f>
        <v>0</v>
      </c>
      <c r="F132" s="70">
        <v>0</v>
      </c>
      <c r="G132" s="66">
        <v>0</v>
      </c>
      <c r="H132" s="67">
        <v>0</v>
      </c>
      <c r="I132" s="68"/>
      <c r="J132" s="67">
        <v>0</v>
      </c>
      <c r="K132" s="68"/>
      <c r="L132" s="67">
        <v>0</v>
      </c>
      <c r="M132" s="68"/>
      <c r="N132" s="67">
        <v>0</v>
      </c>
      <c r="O132" s="68"/>
      <c r="P132" s="67">
        <v>0</v>
      </c>
      <c r="Q132" s="68"/>
      <c r="R132" s="67">
        <v>0</v>
      </c>
      <c r="S132" s="68"/>
      <c r="T132" s="67">
        <v>0</v>
      </c>
      <c r="U132" s="68"/>
      <c r="V132" s="67">
        <v>0</v>
      </c>
      <c r="W132" s="68"/>
      <c r="X132" s="67">
        <v>0</v>
      </c>
      <c r="Y132" s="68"/>
      <c r="Z132" s="67">
        <v>0</v>
      </c>
      <c r="AA132" s="68"/>
      <c r="AB132" s="67">
        <v>0</v>
      </c>
      <c r="AC132" s="68"/>
      <c r="AD132" s="67">
        <v>0</v>
      </c>
      <c r="AE132" s="62"/>
      <c r="AF132" s="63"/>
    </row>
    <row r="133" spans="1:32" s="64" customFormat="1" ht="18.75" hidden="1" x14ac:dyDescent="0.25">
      <c r="A133" s="65" t="s">
        <v>21</v>
      </c>
      <c r="B133" s="66">
        <f t="shared" ref="B133:B134" si="131">H133+J133+L133+N133+P133+R133+T133+V133+X133+Z133+AB133+AD133</f>
        <v>0</v>
      </c>
      <c r="C133" s="67">
        <f>H133+J133</f>
        <v>0</v>
      </c>
      <c r="D133" s="67">
        <v>0</v>
      </c>
      <c r="E133" s="67">
        <f t="shared" si="130"/>
        <v>0</v>
      </c>
      <c r="F133" s="70">
        <v>0</v>
      </c>
      <c r="G133" s="66">
        <v>0</v>
      </c>
      <c r="H133" s="67">
        <v>0</v>
      </c>
      <c r="I133" s="67"/>
      <c r="J133" s="67">
        <v>0</v>
      </c>
      <c r="K133" s="67"/>
      <c r="L133" s="67">
        <v>0</v>
      </c>
      <c r="M133" s="67"/>
      <c r="N133" s="67">
        <v>0</v>
      </c>
      <c r="O133" s="67"/>
      <c r="P133" s="67">
        <v>0</v>
      </c>
      <c r="Q133" s="67"/>
      <c r="R133" s="67">
        <v>0</v>
      </c>
      <c r="S133" s="67"/>
      <c r="T133" s="67">
        <v>0</v>
      </c>
      <c r="U133" s="67"/>
      <c r="V133" s="67">
        <v>0</v>
      </c>
      <c r="W133" s="67"/>
      <c r="X133" s="67">
        <v>0</v>
      </c>
      <c r="Y133" s="67"/>
      <c r="Z133" s="67">
        <v>0</v>
      </c>
      <c r="AA133" s="67"/>
      <c r="AB133" s="67">
        <v>0</v>
      </c>
      <c r="AC133" s="67"/>
      <c r="AD133" s="67">
        <v>0</v>
      </c>
      <c r="AE133" s="62"/>
      <c r="AF133" s="63"/>
    </row>
    <row r="134" spans="1:32" s="64" customFormat="1" ht="18.75" hidden="1" x14ac:dyDescent="0.25">
      <c r="A134" s="65" t="s">
        <v>24</v>
      </c>
      <c r="B134" s="66">
        <f t="shared" si="131"/>
        <v>0</v>
      </c>
      <c r="C134" s="67">
        <f t="shared" si="129"/>
        <v>0</v>
      </c>
      <c r="D134" s="67">
        <v>0</v>
      </c>
      <c r="E134" s="67">
        <f t="shared" si="130"/>
        <v>0</v>
      </c>
      <c r="F134" s="70">
        <v>0</v>
      </c>
      <c r="G134" s="66">
        <v>0</v>
      </c>
      <c r="H134" s="67">
        <v>0</v>
      </c>
      <c r="I134" s="68"/>
      <c r="J134" s="67">
        <v>0</v>
      </c>
      <c r="K134" s="68"/>
      <c r="L134" s="67">
        <v>0</v>
      </c>
      <c r="M134" s="68"/>
      <c r="N134" s="67">
        <v>0</v>
      </c>
      <c r="O134" s="68"/>
      <c r="P134" s="67">
        <v>0</v>
      </c>
      <c r="Q134" s="68"/>
      <c r="R134" s="67">
        <v>0</v>
      </c>
      <c r="S134" s="68"/>
      <c r="T134" s="67">
        <v>0</v>
      </c>
      <c r="U134" s="68"/>
      <c r="V134" s="67">
        <v>0</v>
      </c>
      <c r="W134" s="68"/>
      <c r="X134" s="67">
        <v>0</v>
      </c>
      <c r="Y134" s="68"/>
      <c r="Z134" s="67">
        <v>0</v>
      </c>
      <c r="AA134" s="68"/>
      <c r="AB134" s="67">
        <v>0</v>
      </c>
      <c r="AC134" s="68"/>
      <c r="AD134" s="67">
        <v>0</v>
      </c>
      <c r="AE134" s="62"/>
      <c r="AF134" s="63"/>
    </row>
    <row r="135" spans="1:32" s="2" customFormat="1" ht="173.25" customHeight="1" x14ac:dyDescent="0.25">
      <c r="A135" s="45" t="s">
        <v>61</v>
      </c>
      <c r="B135" s="35">
        <f t="shared" ref="B135:AE135" si="132">B136</f>
        <v>222.70000000000002</v>
      </c>
      <c r="C135" s="35">
        <f t="shared" si="132"/>
        <v>0</v>
      </c>
      <c r="D135" s="35">
        <f t="shared" si="132"/>
        <v>0</v>
      </c>
      <c r="E135" s="35">
        <f t="shared" si="132"/>
        <v>0</v>
      </c>
      <c r="F135" s="35">
        <f>E135/B135*100</f>
        <v>0</v>
      </c>
      <c r="G135" s="35" t="e">
        <f>E135/C135*100</f>
        <v>#DIV/0!</v>
      </c>
      <c r="H135" s="35">
        <f t="shared" si="132"/>
        <v>0</v>
      </c>
      <c r="I135" s="35">
        <f t="shared" si="132"/>
        <v>0</v>
      </c>
      <c r="J135" s="35">
        <f t="shared" si="132"/>
        <v>0</v>
      </c>
      <c r="K135" s="35">
        <f t="shared" si="132"/>
        <v>0</v>
      </c>
      <c r="L135" s="35">
        <f t="shared" si="132"/>
        <v>0</v>
      </c>
      <c r="M135" s="35">
        <f t="shared" si="132"/>
        <v>0</v>
      </c>
      <c r="N135" s="35">
        <f t="shared" si="132"/>
        <v>0</v>
      </c>
      <c r="O135" s="35">
        <f t="shared" si="132"/>
        <v>0</v>
      </c>
      <c r="P135" s="35">
        <f t="shared" si="132"/>
        <v>0</v>
      </c>
      <c r="Q135" s="35">
        <f t="shared" si="132"/>
        <v>0</v>
      </c>
      <c r="R135" s="35">
        <f t="shared" si="132"/>
        <v>29.9</v>
      </c>
      <c r="S135" s="35">
        <f t="shared" si="132"/>
        <v>0</v>
      </c>
      <c r="T135" s="35">
        <f t="shared" si="132"/>
        <v>0</v>
      </c>
      <c r="U135" s="35">
        <f t="shared" si="132"/>
        <v>0</v>
      </c>
      <c r="V135" s="35">
        <f t="shared" si="132"/>
        <v>0</v>
      </c>
      <c r="W135" s="35">
        <f t="shared" si="132"/>
        <v>0</v>
      </c>
      <c r="X135" s="35">
        <f t="shared" si="132"/>
        <v>0</v>
      </c>
      <c r="Y135" s="35">
        <f t="shared" si="132"/>
        <v>0</v>
      </c>
      <c r="Z135" s="35">
        <f t="shared" si="132"/>
        <v>0</v>
      </c>
      <c r="AA135" s="35">
        <f t="shared" si="132"/>
        <v>0</v>
      </c>
      <c r="AB135" s="35">
        <f t="shared" si="132"/>
        <v>192.8</v>
      </c>
      <c r="AC135" s="35">
        <f t="shared" si="132"/>
        <v>0</v>
      </c>
      <c r="AD135" s="35">
        <f t="shared" si="132"/>
        <v>0</v>
      </c>
      <c r="AE135" s="35">
        <f t="shared" si="132"/>
        <v>0</v>
      </c>
      <c r="AF135" s="44"/>
    </row>
    <row r="136" spans="1:32" s="2" customFormat="1" ht="18.75" x14ac:dyDescent="0.25">
      <c r="A136" s="58" t="s">
        <v>30</v>
      </c>
      <c r="B136" s="39">
        <f>B137+B138+B139+B140</f>
        <v>222.70000000000002</v>
      </c>
      <c r="C136" s="39">
        <f t="shared" ref="C136:E136" si="133">C137+C138+C139+C140</f>
        <v>0</v>
      </c>
      <c r="D136" s="39">
        <f t="shared" si="133"/>
        <v>0</v>
      </c>
      <c r="E136" s="39">
        <f t="shared" si="133"/>
        <v>0</v>
      </c>
      <c r="F136" s="39">
        <f>E136/B136*100</f>
        <v>0</v>
      </c>
      <c r="G136" s="39">
        <v>0</v>
      </c>
      <c r="H136" s="39">
        <f>H137+H138+H139+H140</f>
        <v>0</v>
      </c>
      <c r="I136" s="39">
        <f t="shared" ref="I136:AE136" si="134">I137+I138+I139+I140</f>
        <v>0</v>
      </c>
      <c r="J136" s="39">
        <f t="shared" si="134"/>
        <v>0</v>
      </c>
      <c r="K136" s="39">
        <f t="shared" si="134"/>
        <v>0</v>
      </c>
      <c r="L136" s="39">
        <f t="shared" si="134"/>
        <v>0</v>
      </c>
      <c r="M136" s="39">
        <f t="shared" si="134"/>
        <v>0</v>
      </c>
      <c r="N136" s="39">
        <f t="shared" si="134"/>
        <v>0</v>
      </c>
      <c r="O136" s="39">
        <f t="shared" si="134"/>
        <v>0</v>
      </c>
      <c r="P136" s="39">
        <f t="shared" si="134"/>
        <v>0</v>
      </c>
      <c r="Q136" s="39">
        <f t="shared" si="134"/>
        <v>0</v>
      </c>
      <c r="R136" s="39">
        <f t="shared" si="134"/>
        <v>29.9</v>
      </c>
      <c r="S136" s="39">
        <f t="shared" si="134"/>
        <v>0</v>
      </c>
      <c r="T136" s="39">
        <f t="shared" si="134"/>
        <v>0</v>
      </c>
      <c r="U136" s="39">
        <f t="shared" si="134"/>
        <v>0</v>
      </c>
      <c r="V136" s="39">
        <f t="shared" si="134"/>
        <v>0</v>
      </c>
      <c r="W136" s="39">
        <f t="shared" si="134"/>
        <v>0</v>
      </c>
      <c r="X136" s="39">
        <f t="shared" si="134"/>
        <v>0</v>
      </c>
      <c r="Y136" s="39">
        <f t="shared" si="134"/>
        <v>0</v>
      </c>
      <c r="Z136" s="39">
        <f t="shared" si="134"/>
        <v>0</v>
      </c>
      <c r="AA136" s="39">
        <f t="shared" si="134"/>
        <v>0</v>
      </c>
      <c r="AB136" s="39">
        <f t="shared" si="134"/>
        <v>192.8</v>
      </c>
      <c r="AC136" s="39">
        <f t="shared" si="134"/>
        <v>0</v>
      </c>
      <c r="AD136" s="39">
        <f t="shared" si="134"/>
        <v>0</v>
      </c>
      <c r="AE136" s="39">
        <f t="shared" si="134"/>
        <v>0</v>
      </c>
      <c r="AF136" s="5"/>
    </row>
    <row r="137" spans="1:32" s="2" customFormat="1" ht="18.75" x14ac:dyDescent="0.25">
      <c r="A137" s="7" t="s">
        <v>23</v>
      </c>
      <c r="B137" s="32">
        <f>H137+J137+L137+N137+P137+R137+T137+V137+X137+Z137+AB137+AD137</f>
        <v>0</v>
      </c>
      <c r="C137" s="33">
        <f>H137+J137</f>
        <v>0</v>
      </c>
      <c r="D137" s="33">
        <v>0</v>
      </c>
      <c r="E137" s="33">
        <f>I137+K137+M137+O137+Q137+S137+U137+W137+Y137+AA137+AC137+AE137</f>
        <v>0</v>
      </c>
      <c r="F137" s="32">
        <v>0</v>
      </c>
      <c r="G137" s="32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4"/>
      <c r="N137" s="33">
        <v>0</v>
      </c>
      <c r="O137" s="34"/>
      <c r="P137" s="33">
        <v>0</v>
      </c>
      <c r="Q137" s="34"/>
      <c r="R137" s="33">
        <v>0</v>
      </c>
      <c r="S137" s="34"/>
      <c r="T137" s="33">
        <v>0</v>
      </c>
      <c r="U137" s="34"/>
      <c r="V137" s="33">
        <v>0</v>
      </c>
      <c r="W137" s="34"/>
      <c r="X137" s="33">
        <v>0</v>
      </c>
      <c r="Y137" s="34"/>
      <c r="Z137" s="33">
        <v>0</v>
      </c>
      <c r="AA137" s="34"/>
      <c r="AB137" s="33">
        <v>0</v>
      </c>
      <c r="AC137" s="34"/>
      <c r="AD137" s="33">
        <v>0</v>
      </c>
      <c r="AE137" s="31"/>
      <c r="AF137" s="5"/>
    </row>
    <row r="138" spans="1:32" s="2" customFormat="1" ht="18.75" x14ac:dyDescent="0.25">
      <c r="A138" s="7" t="s">
        <v>22</v>
      </c>
      <c r="B138" s="32">
        <f>H138+J138+L138+N138+P138+R138+T138+V138+X138+Z138+AB138+AD138</f>
        <v>0</v>
      </c>
      <c r="C138" s="33">
        <f t="shared" ref="C138:C140" si="135">H138+J138</f>
        <v>0</v>
      </c>
      <c r="D138" s="33">
        <v>0</v>
      </c>
      <c r="E138" s="33">
        <f t="shared" ref="E138:E140" si="136">I138+K138+M138+O138+Q138+S138+U138+W138+Y138+AA138+AC138+AE138</f>
        <v>0</v>
      </c>
      <c r="F138" s="32">
        <v>0</v>
      </c>
      <c r="G138" s="32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4"/>
      <c r="N138" s="33">
        <v>0</v>
      </c>
      <c r="O138" s="34"/>
      <c r="P138" s="33">
        <v>0</v>
      </c>
      <c r="Q138" s="34"/>
      <c r="R138" s="33">
        <v>0</v>
      </c>
      <c r="S138" s="34"/>
      <c r="T138" s="33">
        <v>0</v>
      </c>
      <c r="U138" s="34"/>
      <c r="V138" s="33">
        <v>0</v>
      </c>
      <c r="W138" s="34"/>
      <c r="X138" s="33">
        <v>0</v>
      </c>
      <c r="Y138" s="34"/>
      <c r="Z138" s="33">
        <v>0</v>
      </c>
      <c r="AA138" s="34"/>
      <c r="AB138" s="33">
        <v>0</v>
      </c>
      <c r="AC138" s="34"/>
      <c r="AD138" s="33">
        <v>0</v>
      </c>
      <c r="AE138" s="31"/>
      <c r="AF138" s="5"/>
    </row>
    <row r="139" spans="1:32" s="2" customFormat="1" ht="18.75" x14ac:dyDescent="0.25">
      <c r="A139" s="7" t="s">
        <v>21</v>
      </c>
      <c r="B139" s="32">
        <f t="shared" ref="B139:B140" si="137">H139+J139+L139+N139+P139+R139+T139+V139+X139+Z139+AB139+AD139</f>
        <v>222.70000000000002</v>
      </c>
      <c r="C139" s="33">
        <f t="shared" si="135"/>
        <v>0</v>
      </c>
      <c r="D139" s="33">
        <v>0</v>
      </c>
      <c r="E139" s="33">
        <f t="shared" si="136"/>
        <v>0</v>
      </c>
      <c r="F139" s="32">
        <f t="shared" ref="F139" si="138">E139/B139*100</f>
        <v>0</v>
      </c>
      <c r="G139" s="32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29.9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192.8</v>
      </c>
      <c r="AC139" s="33"/>
      <c r="AD139" s="33">
        <v>0</v>
      </c>
      <c r="AE139" s="31"/>
      <c r="AF139" s="5"/>
    </row>
    <row r="140" spans="1:32" s="2" customFormat="1" ht="18.75" x14ac:dyDescent="0.25">
      <c r="A140" s="7" t="s">
        <v>24</v>
      </c>
      <c r="B140" s="32">
        <f t="shared" si="137"/>
        <v>0</v>
      </c>
      <c r="C140" s="33">
        <f t="shared" si="135"/>
        <v>0</v>
      </c>
      <c r="D140" s="33">
        <v>0</v>
      </c>
      <c r="E140" s="33">
        <f t="shared" si="136"/>
        <v>0</v>
      </c>
      <c r="F140" s="32">
        <v>0</v>
      </c>
      <c r="G140" s="32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4"/>
      <c r="N140" s="33">
        <v>0</v>
      </c>
      <c r="O140" s="34"/>
      <c r="P140" s="33">
        <v>0</v>
      </c>
      <c r="Q140" s="34"/>
      <c r="R140" s="33">
        <v>0</v>
      </c>
      <c r="S140" s="34"/>
      <c r="T140" s="33">
        <v>0</v>
      </c>
      <c r="U140" s="34"/>
      <c r="V140" s="33">
        <v>0</v>
      </c>
      <c r="W140" s="34"/>
      <c r="X140" s="33">
        <v>0</v>
      </c>
      <c r="Y140" s="34"/>
      <c r="Z140" s="33">
        <v>0</v>
      </c>
      <c r="AA140" s="34"/>
      <c r="AB140" s="33">
        <v>0</v>
      </c>
      <c r="AC140" s="34"/>
      <c r="AD140" s="33">
        <v>0</v>
      </c>
      <c r="AE140" s="31"/>
      <c r="AF140" s="5"/>
    </row>
    <row r="141" spans="1:32" s="2" customFormat="1" ht="93.75" x14ac:dyDescent="0.25">
      <c r="A141" s="45" t="s">
        <v>62</v>
      </c>
      <c r="B141" s="35">
        <f t="shared" ref="B141:AE141" si="139">B142</f>
        <v>146.6</v>
      </c>
      <c r="C141" s="35">
        <f t="shared" si="139"/>
        <v>0</v>
      </c>
      <c r="D141" s="35">
        <f t="shared" si="139"/>
        <v>0</v>
      </c>
      <c r="E141" s="35">
        <f t="shared" si="139"/>
        <v>0</v>
      </c>
      <c r="F141" s="35">
        <f>E141/B141*100</f>
        <v>0</v>
      </c>
      <c r="G141" s="35" t="e">
        <f>E141/C141*100</f>
        <v>#DIV/0!</v>
      </c>
      <c r="H141" s="35">
        <f t="shared" si="139"/>
        <v>0</v>
      </c>
      <c r="I141" s="35">
        <f t="shared" si="139"/>
        <v>0</v>
      </c>
      <c r="J141" s="35">
        <f t="shared" si="139"/>
        <v>0</v>
      </c>
      <c r="K141" s="35">
        <f t="shared" si="139"/>
        <v>0</v>
      </c>
      <c r="L141" s="35">
        <f t="shared" si="139"/>
        <v>0</v>
      </c>
      <c r="M141" s="35">
        <f t="shared" si="139"/>
        <v>0</v>
      </c>
      <c r="N141" s="35">
        <f t="shared" si="139"/>
        <v>0</v>
      </c>
      <c r="O141" s="35">
        <f t="shared" si="139"/>
        <v>0</v>
      </c>
      <c r="P141" s="35">
        <f t="shared" si="139"/>
        <v>0</v>
      </c>
      <c r="Q141" s="35">
        <f t="shared" si="139"/>
        <v>0</v>
      </c>
      <c r="R141" s="35">
        <f t="shared" si="139"/>
        <v>66</v>
      </c>
      <c r="S141" s="35">
        <f t="shared" si="139"/>
        <v>0</v>
      </c>
      <c r="T141" s="35">
        <f t="shared" si="139"/>
        <v>0</v>
      </c>
      <c r="U141" s="35">
        <f t="shared" si="139"/>
        <v>0</v>
      </c>
      <c r="V141" s="35">
        <f t="shared" si="139"/>
        <v>0</v>
      </c>
      <c r="W141" s="35">
        <f t="shared" si="139"/>
        <v>0</v>
      </c>
      <c r="X141" s="35">
        <f t="shared" si="139"/>
        <v>0</v>
      </c>
      <c r="Y141" s="35">
        <f t="shared" si="139"/>
        <v>0</v>
      </c>
      <c r="Z141" s="35">
        <f t="shared" si="139"/>
        <v>0</v>
      </c>
      <c r="AA141" s="35">
        <f t="shared" si="139"/>
        <v>0</v>
      </c>
      <c r="AB141" s="35">
        <f t="shared" si="139"/>
        <v>80.599999999999994</v>
      </c>
      <c r="AC141" s="35">
        <f t="shared" si="139"/>
        <v>0</v>
      </c>
      <c r="AD141" s="35">
        <f t="shared" si="139"/>
        <v>0</v>
      </c>
      <c r="AE141" s="35">
        <f t="shared" si="139"/>
        <v>0</v>
      </c>
      <c r="AF141" s="44"/>
    </row>
    <row r="142" spans="1:32" s="2" customFormat="1" ht="18.75" x14ac:dyDescent="0.25">
      <c r="A142" s="58" t="s">
        <v>30</v>
      </c>
      <c r="B142" s="39">
        <f>B143+B144+B145+B146</f>
        <v>146.6</v>
      </c>
      <c r="C142" s="39">
        <f t="shared" ref="C142:E142" si="140">C143+C144+C145+C146</f>
        <v>0</v>
      </c>
      <c r="D142" s="39">
        <f t="shared" si="140"/>
        <v>0</v>
      </c>
      <c r="E142" s="39">
        <f t="shared" si="140"/>
        <v>0</v>
      </c>
      <c r="F142" s="39">
        <f>E142/B142*100</f>
        <v>0</v>
      </c>
      <c r="G142" s="39">
        <v>0</v>
      </c>
      <c r="H142" s="39">
        <f>H143+H144+H145+H146</f>
        <v>0</v>
      </c>
      <c r="I142" s="39">
        <f t="shared" ref="I142:AE142" si="141">I143+I144+I145+I146</f>
        <v>0</v>
      </c>
      <c r="J142" s="39">
        <f t="shared" si="141"/>
        <v>0</v>
      </c>
      <c r="K142" s="39">
        <f t="shared" si="141"/>
        <v>0</v>
      </c>
      <c r="L142" s="39">
        <f t="shared" si="141"/>
        <v>0</v>
      </c>
      <c r="M142" s="39">
        <f t="shared" si="141"/>
        <v>0</v>
      </c>
      <c r="N142" s="39">
        <f t="shared" si="141"/>
        <v>0</v>
      </c>
      <c r="O142" s="39">
        <f t="shared" si="141"/>
        <v>0</v>
      </c>
      <c r="P142" s="39">
        <f t="shared" si="141"/>
        <v>0</v>
      </c>
      <c r="Q142" s="39">
        <f t="shared" si="141"/>
        <v>0</v>
      </c>
      <c r="R142" s="39">
        <f t="shared" si="141"/>
        <v>66</v>
      </c>
      <c r="S142" s="39">
        <f t="shared" si="141"/>
        <v>0</v>
      </c>
      <c r="T142" s="39">
        <f t="shared" si="141"/>
        <v>0</v>
      </c>
      <c r="U142" s="39">
        <f t="shared" si="141"/>
        <v>0</v>
      </c>
      <c r="V142" s="39">
        <f t="shared" si="141"/>
        <v>0</v>
      </c>
      <c r="W142" s="39">
        <f t="shared" si="141"/>
        <v>0</v>
      </c>
      <c r="X142" s="39">
        <f t="shared" si="141"/>
        <v>0</v>
      </c>
      <c r="Y142" s="39">
        <f t="shared" si="141"/>
        <v>0</v>
      </c>
      <c r="Z142" s="39">
        <f t="shared" si="141"/>
        <v>0</v>
      </c>
      <c r="AA142" s="39">
        <f t="shared" si="141"/>
        <v>0</v>
      </c>
      <c r="AB142" s="39">
        <f t="shared" si="141"/>
        <v>80.599999999999994</v>
      </c>
      <c r="AC142" s="39">
        <f t="shared" si="141"/>
        <v>0</v>
      </c>
      <c r="AD142" s="39">
        <f t="shared" si="141"/>
        <v>0</v>
      </c>
      <c r="AE142" s="39">
        <f t="shared" si="141"/>
        <v>0</v>
      </c>
      <c r="AF142" s="5"/>
    </row>
    <row r="143" spans="1:32" s="2" customFormat="1" ht="18.75" x14ac:dyDescent="0.25">
      <c r="A143" s="7" t="s">
        <v>23</v>
      </c>
      <c r="B143" s="32">
        <f>H143+J143+L143+N143+P143+R143+T143+V143+X143+Z143+AB143+AD143</f>
        <v>0</v>
      </c>
      <c r="C143" s="33">
        <f>H143+J143</f>
        <v>0</v>
      </c>
      <c r="D143" s="33">
        <v>0</v>
      </c>
      <c r="E143" s="33">
        <f>I143+K143+M143+O143+Q143+S143+U143+W143+Y143+AA143+AC143+AE143</f>
        <v>0</v>
      </c>
      <c r="F143" s="32">
        <v>0</v>
      </c>
      <c r="G143" s="32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4"/>
      <c r="N143" s="33">
        <v>0</v>
      </c>
      <c r="O143" s="34"/>
      <c r="P143" s="33">
        <v>0</v>
      </c>
      <c r="Q143" s="34"/>
      <c r="R143" s="33">
        <v>0</v>
      </c>
      <c r="S143" s="34"/>
      <c r="T143" s="33">
        <v>0</v>
      </c>
      <c r="U143" s="34"/>
      <c r="V143" s="33">
        <v>0</v>
      </c>
      <c r="W143" s="34"/>
      <c r="X143" s="33">
        <v>0</v>
      </c>
      <c r="Y143" s="34"/>
      <c r="Z143" s="33">
        <v>0</v>
      </c>
      <c r="AA143" s="34"/>
      <c r="AB143" s="33">
        <v>0</v>
      </c>
      <c r="AC143" s="34"/>
      <c r="AD143" s="33">
        <v>0</v>
      </c>
      <c r="AE143" s="31"/>
      <c r="AF143" s="5"/>
    </row>
    <row r="144" spans="1:32" s="2" customFormat="1" ht="18.75" x14ac:dyDescent="0.25">
      <c r="A144" s="7" t="s">
        <v>22</v>
      </c>
      <c r="B144" s="32">
        <f>H144+J144+L144+N144+P144+R144+T144+V144+X144+Z144+AB144+AD144</f>
        <v>0</v>
      </c>
      <c r="C144" s="33">
        <f t="shared" ref="C144:C146" si="142">H144+J144</f>
        <v>0</v>
      </c>
      <c r="D144" s="33">
        <v>0</v>
      </c>
      <c r="E144" s="33">
        <f t="shared" ref="E144:E146" si="143">I144+K144+M144+O144+Q144+S144+U144+W144+Y144+AA144+AC144+AE144</f>
        <v>0</v>
      </c>
      <c r="F144" s="32">
        <v>0</v>
      </c>
      <c r="G144" s="32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4"/>
      <c r="N144" s="33">
        <v>0</v>
      </c>
      <c r="O144" s="34"/>
      <c r="P144" s="33">
        <v>0</v>
      </c>
      <c r="Q144" s="34"/>
      <c r="R144" s="33">
        <v>0</v>
      </c>
      <c r="S144" s="34"/>
      <c r="T144" s="33">
        <v>0</v>
      </c>
      <c r="U144" s="34"/>
      <c r="V144" s="33">
        <v>0</v>
      </c>
      <c r="W144" s="34"/>
      <c r="X144" s="33">
        <v>0</v>
      </c>
      <c r="Y144" s="34"/>
      <c r="Z144" s="33">
        <v>0</v>
      </c>
      <c r="AA144" s="34"/>
      <c r="AB144" s="33">
        <v>0</v>
      </c>
      <c r="AC144" s="34"/>
      <c r="AD144" s="33">
        <v>0</v>
      </c>
      <c r="AE144" s="31"/>
      <c r="AF144" s="5"/>
    </row>
    <row r="145" spans="1:32" s="2" customFormat="1" ht="18.75" x14ac:dyDescent="0.25">
      <c r="A145" s="7" t="s">
        <v>21</v>
      </c>
      <c r="B145" s="32">
        <f t="shared" ref="B145:B146" si="144">H145+J145+L145+N145+P145+R145+T145+V145+X145+Z145+AB145+AD145</f>
        <v>146.6</v>
      </c>
      <c r="C145" s="33">
        <f t="shared" si="142"/>
        <v>0</v>
      </c>
      <c r="D145" s="33">
        <v>0</v>
      </c>
      <c r="E145" s="33">
        <f t="shared" si="143"/>
        <v>0</v>
      </c>
      <c r="F145" s="32">
        <f t="shared" ref="F145" si="145">E145/B145*100</f>
        <v>0</v>
      </c>
      <c r="G145" s="32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66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80.599999999999994</v>
      </c>
      <c r="AC145" s="33"/>
      <c r="AD145" s="33">
        <v>0</v>
      </c>
      <c r="AE145" s="31"/>
      <c r="AF145" s="5"/>
    </row>
    <row r="146" spans="1:32" s="2" customFormat="1" ht="18.75" x14ac:dyDescent="0.25">
      <c r="A146" s="7" t="s">
        <v>24</v>
      </c>
      <c r="B146" s="32">
        <f t="shared" si="144"/>
        <v>0</v>
      </c>
      <c r="C146" s="33">
        <f t="shared" si="142"/>
        <v>0</v>
      </c>
      <c r="D146" s="33">
        <v>0</v>
      </c>
      <c r="E146" s="33">
        <f t="shared" si="143"/>
        <v>0</v>
      </c>
      <c r="F146" s="32">
        <v>0</v>
      </c>
      <c r="G146" s="32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4"/>
      <c r="N146" s="33">
        <v>0</v>
      </c>
      <c r="O146" s="34"/>
      <c r="P146" s="33">
        <v>0</v>
      </c>
      <c r="Q146" s="34"/>
      <c r="R146" s="33">
        <v>0</v>
      </c>
      <c r="S146" s="34"/>
      <c r="T146" s="33">
        <v>0</v>
      </c>
      <c r="U146" s="34"/>
      <c r="V146" s="33">
        <v>0</v>
      </c>
      <c r="W146" s="34"/>
      <c r="X146" s="33">
        <v>0</v>
      </c>
      <c r="Y146" s="34"/>
      <c r="Z146" s="33">
        <v>0</v>
      </c>
      <c r="AA146" s="34"/>
      <c r="AB146" s="33">
        <v>0</v>
      </c>
      <c r="AC146" s="34"/>
      <c r="AD146" s="33">
        <v>0</v>
      </c>
      <c r="AE146" s="31"/>
      <c r="AF146" s="5"/>
    </row>
    <row r="147" spans="1:32" s="2" customFormat="1" ht="107.25" customHeight="1" x14ac:dyDescent="0.25">
      <c r="A147" s="45" t="s">
        <v>63</v>
      </c>
      <c r="B147" s="35">
        <f t="shared" ref="B147:AE147" si="146">B148</f>
        <v>83.899999999999977</v>
      </c>
      <c r="C147" s="35">
        <f t="shared" si="146"/>
        <v>65.867999999999995</v>
      </c>
      <c r="D147" s="35">
        <f t="shared" si="146"/>
        <v>65.87</v>
      </c>
      <c r="E147" s="35">
        <f t="shared" si="146"/>
        <v>62.85</v>
      </c>
      <c r="F147" s="35">
        <f>E147/B147*100</f>
        <v>74.910607866507775</v>
      </c>
      <c r="G147" s="35">
        <f>E147/C147*100</f>
        <v>95.418108945163056</v>
      </c>
      <c r="H147" s="35">
        <f t="shared" si="146"/>
        <v>0</v>
      </c>
      <c r="I147" s="35">
        <f t="shared" si="146"/>
        <v>0</v>
      </c>
      <c r="J147" s="35">
        <f t="shared" si="146"/>
        <v>65.867999999999995</v>
      </c>
      <c r="K147" s="35">
        <f t="shared" si="146"/>
        <v>62.85</v>
      </c>
      <c r="L147" s="35">
        <f t="shared" si="146"/>
        <v>2.758</v>
      </c>
      <c r="M147" s="35">
        <f t="shared" si="146"/>
        <v>0</v>
      </c>
      <c r="N147" s="35">
        <f t="shared" si="146"/>
        <v>9.7579999999999991</v>
      </c>
      <c r="O147" s="35">
        <f t="shared" si="146"/>
        <v>0</v>
      </c>
      <c r="P147" s="35">
        <f t="shared" si="146"/>
        <v>0</v>
      </c>
      <c r="Q147" s="35">
        <f t="shared" si="146"/>
        <v>0</v>
      </c>
      <c r="R147" s="35">
        <f t="shared" si="146"/>
        <v>0</v>
      </c>
      <c r="S147" s="35">
        <f t="shared" si="146"/>
        <v>0</v>
      </c>
      <c r="T147" s="35">
        <f t="shared" si="146"/>
        <v>0</v>
      </c>
      <c r="U147" s="35">
        <f t="shared" si="146"/>
        <v>0</v>
      </c>
      <c r="V147" s="35">
        <f t="shared" si="146"/>
        <v>2.758</v>
      </c>
      <c r="W147" s="35">
        <f t="shared" si="146"/>
        <v>0</v>
      </c>
      <c r="X147" s="35">
        <f t="shared" si="146"/>
        <v>0</v>
      </c>
      <c r="Y147" s="35">
        <f t="shared" si="146"/>
        <v>0</v>
      </c>
      <c r="Z147" s="35">
        <f t="shared" si="146"/>
        <v>2.758</v>
      </c>
      <c r="AA147" s="35">
        <f t="shared" si="146"/>
        <v>0</v>
      </c>
      <c r="AB147" s="35">
        <f t="shared" si="146"/>
        <v>0</v>
      </c>
      <c r="AC147" s="35">
        <f t="shared" si="146"/>
        <v>0</v>
      </c>
      <c r="AD147" s="35">
        <f t="shared" si="146"/>
        <v>0</v>
      </c>
      <c r="AE147" s="35">
        <f t="shared" si="146"/>
        <v>0</v>
      </c>
      <c r="AF147" s="44" t="s">
        <v>81</v>
      </c>
    </row>
    <row r="148" spans="1:32" s="89" customFormat="1" ht="18.75" x14ac:dyDescent="0.25">
      <c r="A148" s="87" t="s">
        <v>30</v>
      </c>
      <c r="B148" s="86">
        <f>B149+B150+B151+B152</f>
        <v>83.899999999999977</v>
      </c>
      <c r="C148" s="86">
        <f t="shared" ref="C148:E148" si="147">C149+C150+C151+C152</f>
        <v>65.867999999999995</v>
      </c>
      <c r="D148" s="86">
        <f t="shared" si="147"/>
        <v>65.87</v>
      </c>
      <c r="E148" s="86">
        <f t="shared" si="147"/>
        <v>62.85</v>
      </c>
      <c r="F148" s="86">
        <f>E148/B148*100</f>
        <v>74.910607866507775</v>
      </c>
      <c r="G148" s="86">
        <f>E148/C148*100</f>
        <v>95.418108945163056</v>
      </c>
      <c r="H148" s="86">
        <f>H149+H150+H151+H152</f>
        <v>0</v>
      </c>
      <c r="I148" s="86">
        <f t="shared" ref="I148:AE148" si="148">I149+I150+I151+I152</f>
        <v>0</v>
      </c>
      <c r="J148" s="86">
        <f t="shared" si="148"/>
        <v>65.867999999999995</v>
      </c>
      <c r="K148" s="86">
        <f t="shared" si="148"/>
        <v>62.85</v>
      </c>
      <c r="L148" s="86">
        <f t="shared" si="148"/>
        <v>2.758</v>
      </c>
      <c r="M148" s="86">
        <f t="shared" si="148"/>
        <v>0</v>
      </c>
      <c r="N148" s="86">
        <f t="shared" si="148"/>
        <v>9.7579999999999991</v>
      </c>
      <c r="O148" s="86">
        <f t="shared" si="148"/>
        <v>0</v>
      </c>
      <c r="P148" s="86">
        <f t="shared" si="148"/>
        <v>0</v>
      </c>
      <c r="Q148" s="86">
        <f t="shared" si="148"/>
        <v>0</v>
      </c>
      <c r="R148" s="86">
        <f t="shared" si="148"/>
        <v>0</v>
      </c>
      <c r="S148" s="86">
        <f t="shared" si="148"/>
        <v>0</v>
      </c>
      <c r="T148" s="86">
        <f t="shared" si="148"/>
        <v>0</v>
      </c>
      <c r="U148" s="86">
        <f t="shared" si="148"/>
        <v>0</v>
      </c>
      <c r="V148" s="86">
        <f t="shared" si="148"/>
        <v>2.758</v>
      </c>
      <c r="W148" s="86">
        <f t="shared" si="148"/>
        <v>0</v>
      </c>
      <c r="X148" s="86">
        <f t="shared" si="148"/>
        <v>0</v>
      </c>
      <c r="Y148" s="86">
        <f t="shared" si="148"/>
        <v>0</v>
      </c>
      <c r="Z148" s="86">
        <f t="shared" si="148"/>
        <v>2.758</v>
      </c>
      <c r="AA148" s="86">
        <f t="shared" si="148"/>
        <v>0</v>
      </c>
      <c r="AB148" s="86">
        <f t="shared" si="148"/>
        <v>0</v>
      </c>
      <c r="AC148" s="86">
        <f t="shared" si="148"/>
        <v>0</v>
      </c>
      <c r="AD148" s="86">
        <f t="shared" si="148"/>
        <v>0</v>
      </c>
      <c r="AE148" s="86">
        <f t="shared" si="148"/>
        <v>0</v>
      </c>
      <c r="AF148" s="88"/>
    </row>
    <row r="149" spans="1:32" s="89" customFormat="1" ht="18.75" x14ac:dyDescent="0.25">
      <c r="A149" s="90" t="s">
        <v>23</v>
      </c>
      <c r="B149" s="77">
        <f>H149+J149+L149+N149+P149+R149+T149+V149+X149+Z149+AB149+AD149</f>
        <v>0</v>
      </c>
      <c r="C149" s="91">
        <f>H149+J149</f>
        <v>0</v>
      </c>
      <c r="D149" s="91">
        <v>0</v>
      </c>
      <c r="E149" s="91">
        <f>I149+K149+M149+O149+Q149+S149+U149+W149+Y149+AA149+AC149+AE149</f>
        <v>0</v>
      </c>
      <c r="F149" s="77">
        <v>0</v>
      </c>
      <c r="G149" s="77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2"/>
      <c r="N149" s="91">
        <v>0</v>
      </c>
      <c r="O149" s="92"/>
      <c r="P149" s="91">
        <v>0</v>
      </c>
      <c r="Q149" s="92"/>
      <c r="R149" s="91">
        <v>0</v>
      </c>
      <c r="S149" s="92"/>
      <c r="T149" s="91">
        <v>0</v>
      </c>
      <c r="U149" s="92"/>
      <c r="V149" s="91">
        <v>0</v>
      </c>
      <c r="W149" s="92"/>
      <c r="X149" s="91">
        <v>0</v>
      </c>
      <c r="Y149" s="92"/>
      <c r="Z149" s="91">
        <v>0</v>
      </c>
      <c r="AA149" s="92"/>
      <c r="AB149" s="91">
        <v>0</v>
      </c>
      <c r="AC149" s="92"/>
      <c r="AD149" s="91">
        <v>0</v>
      </c>
      <c r="AE149" s="93"/>
      <c r="AF149" s="88"/>
    </row>
    <row r="150" spans="1:32" s="89" customFormat="1" ht="18.75" x14ac:dyDescent="0.25">
      <c r="A150" s="90" t="s">
        <v>22</v>
      </c>
      <c r="B150" s="77">
        <f>H150+J150+L150+N150+P150+R150+T150+V150+X150+Z150+AB150+AD150</f>
        <v>0</v>
      </c>
      <c r="C150" s="91">
        <f t="shared" ref="C150:C152" si="149">H150+J150</f>
        <v>0</v>
      </c>
      <c r="D150" s="91">
        <v>0</v>
      </c>
      <c r="E150" s="91">
        <f t="shared" ref="E150:E152" si="150">I150+K150+M150+O150+Q150+S150+U150+W150+Y150+AA150+AC150+AE150</f>
        <v>0</v>
      </c>
      <c r="F150" s="77">
        <v>0</v>
      </c>
      <c r="G150" s="77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2"/>
      <c r="N150" s="91">
        <v>0</v>
      </c>
      <c r="O150" s="92"/>
      <c r="P150" s="91">
        <v>0</v>
      </c>
      <c r="Q150" s="92"/>
      <c r="R150" s="91">
        <v>0</v>
      </c>
      <c r="S150" s="92"/>
      <c r="T150" s="91">
        <v>0</v>
      </c>
      <c r="U150" s="92"/>
      <c r="V150" s="91">
        <v>0</v>
      </c>
      <c r="W150" s="92"/>
      <c r="X150" s="91">
        <v>0</v>
      </c>
      <c r="Y150" s="92"/>
      <c r="Z150" s="91">
        <v>0</v>
      </c>
      <c r="AA150" s="92"/>
      <c r="AB150" s="91">
        <v>0</v>
      </c>
      <c r="AC150" s="92"/>
      <c r="AD150" s="91">
        <v>0</v>
      </c>
      <c r="AE150" s="93"/>
      <c r="AF150" s="88"/>
    </row>
    <row r="151" spans="1:32" s="89" customFormat="1" ht="18.75" x14ac:dyDescent="0.25">
      <c r="A151" s="90" t="s">
        <v>21</v>
      </c>
      <c r="B151" s="77">
        <f t="shared" ref="B151:B152" si="151">H151+J151+L151+N151+P151+R151+T151+V151+X151+Z151+AB151+AD151</f>
        <v>83.899999999999977</v>
      </c>
      <c r="C151" s="91">
        <f>H151+J151</f>
        <v>65.867999999999995</v>
      </c>
      <c r="D151" s="91">
        <v>65.87</v>
      </c>
      <c r="E151" s="91">
        <f t="shared" si="150"/>
        <v>62.85</v>
      </c>
      <c r="F151" s="77">
        <f t="shared" ref="F151" si="152">E151/B151*100</f>
        <v>74.910607866507775</v>
      </c>
      <c r="G151" s="77">
        <f t="shared" ref="G151" si="153">E151/C151*100</f>
        <v>95.418108945163056</v>
      </c>
      <c r="H151" s="91">
        <v>0</v>
      </c>
      <c r="I151" s="91">
        <v>0</v>
      </c>
      <c r="J151" s="91">
        <v>65.867999999999995</v>
      </c>
      <c r="K151" s="91">
        <v>62.85</v>
      </c>
      <c r="L151" s="91">
        <v>2.758</v>
      </c>
      <c r="M151" s="91"/>
      <c r="N151" s="91">
        <v>9.7579999999999991</v>
      </c>
      <c r="O151" s="91"/>
      <c r="P151" s="91">
        <v>0</v>
      </c>
      <c r="Q151" s="91"/>
      <c r="R151" s="91">
        <v>0</v>
      </c>
      <c r="S151" s="91"/>
      <c r="T151" s="91">
        <v>0</v>
      </c>
      <c r="U151" s="91"/>
      <c r="V151" s="91">
        <v>2.758</v>
      </c>
      <c r="W151" s="91"/>
      <c r="X151" s="91">
        <v>0</v>
      </c>
      <c r="Y151" s="91"/>
      <c r="Z151" s="91">
        <v>2.758</v>
      </c>
      <c r="AA151" s="91"/>
      <c r="AB151" s="91">
        <v>0</v>
      </c>
      <c r="AC151" s="91"/>
      <c r="AD151" s="91">
        <v>0</v>
      </c>
      <c r="AE151" s="93"/>
      <c r="AF151" s="88"/>
    </row>
    <row r="152" spans="1:32" s="89" customFormat="1" ht="18.75" x14ac:dyDescent="0.25">
      <c r="A152" s="90" t="s">
        <v>24</v>
      </c>
      <c r="B152" s="77">
        <f t="shared" si="151"/>
        <v>0</v>
      </c>
      <c r="C152" s="91">
        <f t="shared" si="149"/>
        <v>0</v>
      </c>
      <c r="D152" s="91">
        <v>0</v>
      </c>
      <c r="E152" s="91">
        <f t="shared" si="150"/>
        <v>0</v>
      </c>
      <c r="F152" s="77">
        <v>0</v>
      </c>
      <c r="G152" s="77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2"/>
      <c r="N152" s="91">
        <v>0</v>
      </c>
      <c r="O152" s="92"/>
      <c r="P152" s="91">
        <v>0</v>
      </c>
      <c r="Q152" s="92"/>
      <c r="R152" s="91">
        <v>0</v>
      </c>
      <c r="S152" s="92"/>
      <c r="T152" s="91">
        <v>0</v>
      </c>
      <c r="U152" s="92"/>
      <c r="V152" s="91">
        <v>0</v>
      </c>
      <c r="W152" s="92"/>
      <c r="X152" s="91">
        <v>0</v>
      </c>
      <c r="Y152" s="92"/>
      <c r="Z152" s="91">
        <v>0</v>
      </c>
      <c r="AA152" s="92"/>
      <c r="AB152" s="91">
        <v>0</v>
      </c>
      <c r="AC152" s="92"/>
      <c r="AD152" s="91">
        <v>0</v>
      </c>
      <c r="AE152" s="93"/>
      <c r="AF152" s="88"/>
    </row>
    <row r="153" spans="1:32" s="2" customFormat="1" ht="37.5" x14ac:dyDescent="0.25">
      <c r="A153" s="48" t="s">
        <v>64</v>
      </c>
      <c r="B153" s="36">
        <f>B155+B161+B167+B173</f>
        <v>410.7</v>
      </c>
      <c r="C153" s="36">
        <f t="shared" ref="C153:AE153" si="154">C155+C161+C167+C173</f>
        <v>0</v>
      </c>
      <c r="D153" s="36">
        <f t="shared" si="154"/>
        <v>0</v>
      </c>
      <c r="E153" s="36">
        <f t="shared" si="154"/>
        <v>0</v>
      </c>
      <c r="F153" s="36">
        <f t="shared" si="154"/>
        <v>0</v>
      </c>
      <c r="G153" s="36" t="e">
        <f t="shared" si="154"/>
        <v>#DIV/0!</v>
      </c>
      <c r="H153" s="36">
        <f t="shared" si="154"/>
        <v>0</v>
      </c>
      <c r="I153" s="36">
        <f t="shared" si="154"/>
        <v>0</v>
      </c>
      <c r="J153" s="36">
        <f t="shared" si="154"/>
        <v>0</v>
      </c>
      <c r="K153" s="36">
        <f t="shared" si="154"/>
        <v>0</v>
      </c>
      <c r="L153" s="36">
        <f t="shared" si="154"/>
        <v>160</v>
      </c>
      <c r="M153" s="36">
        <f t="shared" si="154"/>
        <v>0</v>
      </c>
      <c r="N153" s="36">
        <f t="shared" si="154"/>
        <v>0</v>
      </c>
      <c r="O153" s="36">
        <f t="shared" si="154"/>
        <v>0</v>
      </c>
      <c r="P153" s="36">
        <f t="shared" si="154"/>
        <v>111.48</v>
      </c>
      <c r="Q153" s="36">
        <f t="shared" si="154"/>
        <v>0</v>
      </c>
      <c r="R153" s="36">
        <f t="shared" si="154"/>
        <v>9.6</v>
      </c>
      <c r="S153" s="36">
        <f t="shared" si="154"/>
        <v>0</v>
      </c>
      <c r="T153" s="36">
        <f t="shared" si="154"/>
        <v>19.899999999999999</v>
      </c>
      <c r="U153" s="36">
        <f t="shared" si="154"/>
        <v>0</v>
      </c>
      <c r="V153" s="36">
        <f t="shared" si="154"/>
        <v>26.96</v>
      </c>
      <c r="W153" s="36">
        <f t="shared" si="154"/>
        <v>0</v>
      </c>
      <c r="X153" s="36">
        <f t="shared" si="154"/>
        <v>5.26</v>
      </c>
      <c r="Y153" s="36">
        <f t="shared" si="154"/>
        <v>0</v>
      </c>
      <c r="Z153" s="36">
        <f t="shared" si="154"/>
        <v>77.5</v>
      </c>
      <c r="AA153" s="36">
        <f t="shared" si="154"/>
        <v>0</v>
      </c>
      <c r="AB153" s="36">
        <f t="shared" si="154"/>
        <v>0</v>
      </c>
      <c r="AC153" s="36">
        <f t="shared" si="154"/>
        <v>0</v>
      </c>
      <c r="AD153" s="36">
        <f t="shared" si="154"/>
        <v>0</v>
      </c>
      <c r="AE153" s="36">
        <f t="shared" si="154"/>
        <v>0</v>
      </c>
      <c r="AF153" s="36"/>
    </row>
    <row r="154" spans="1:32" s="2" customFormat="1" ht="20.25" customHeight="1" x14ac:dyDescent="0.25">
      <c r="A154" s="7" t="s">
        <v>20</v>
      </c>
      <c r="B154" s="32"/>
      <c r="C154" s="33"/>
      <c r="D154" s="3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1"/>
      <c r="AF154" s="5"/>
    </row>
    <row r="155" spans="1:32" s="2" customFormat="1" ht="37.5" x14ac:dyDescent="0.25">
      <c r="A155" s="45" t="s">
        <v>65</v>
      </c>
      <c r="B155" s="35">
        <f t="shared" ref="B155:AE155" si="155">B156</f>
        <v>64.2</v>
      </c>
      <c r="C155" s="35">
        <f t="shared" si="155"/>
        <v>0</v>
      </c>
      <c r="D155" s="35">
        <f t="shared" si="155"/>
        <v>0</v>
      </c>
      <c r="E155" s="35">
        <f t="shared" si="155"/>
        <v>0</v>
      </c>
      <c r="F155" s="35">
        <f>E155/B155*100</f>
        <v>0</v>
      </c>
      <c r="G155" s="35" t="e">
        <f>E155/C155*100</f>
        <v>#DIV/0!</v>
      </c>
      <c r="H155" s="35">
        <f t="shared" si="155"/>
        <v>0</v>
      </c>
      <c r="I155" s="35">
        <f t="shared" si="155"/>
        <v>0</v>
      </c>
      <c r="J155" s="35">
        <f t="shared" si="155"/>
        <v>0</v>
      </c>
      <c r="K155" s="35">
        <f t="shared" si="155"/>
        <v>0</v>
      </c>
      <c r="L155" s="35">
        <f t="shared" si="155"/>
        <v>0</v>
      </c>
      <c r="M155" s="35">
        <f t="shared" si="155"/>
        <v>0</v>
      </c>
      <c r="N155" s="35">
        <f t="shared" si="155"/>
        <v>0</v>
      </c>
      <c r="O155" s="35">
        <f t="shared" si="155"/>
        <v>0</v>
      </c>
      <c r="P155" s="35">
        <f t="shared" si="155"/>
        <v>31.98</v>
      </c>
      <c r="Q155" s="35">
        <f t="shared" si="155"/>
        <v>0</v>
      </c>
      <c r="R155" s="35">
        <f t="shared" si="155"/>
        <v>0</v>
      </c>
      <c r="S155" s="35">
        <f t="shared" si="155"/>
        <v>0</v>
      </c>
      <c r="T155" s="35">
        <f t="shared" si="155"/>
        <v>0</v>
      </c>
      <c r="U155" s="35">
        <f t="shared" si="155"/>
        <v>0</v>
      </c>
      <c r="V155" s="35">
        <f t="shared" si="155"/>
        <v>26.96</v>
      </c>
      <c r="W155" s="35">
        <f t="shared" si="155"/>
        <v>0</v>
      </c>
      <c r="X155" s="35">
        <f t="shared" si="155"/>
        <v>5.26</v>
      </c>
      <c r="Y155" s="35">
        <f t="shared" si="155"/>
        <v>0</v>
      </c>
      <c r="Z155" s="35">
        <f t="shared" si="155"/>
        <v>0</v>
      </c>
      <c r="AA155" s="35">
        <f t="shared" si="155"/>
        <v>0</v>
      </c>
      <c r="AB155" s="35">
        <f t="shared" si="155"/>
        <v>0</v>
      </c>
      <c r="AC155" s="35">
        <f t="shared" si="155"/>
        <v>0</v>
      </c>
      <c r="AD155" s="35">
        <f t="shared" si="155"/>
        <v>0</v>
      </c>
      <c r="AE155" s="35">
        <f t="shared" si="155"/>
        <v>0</v>
      </c>
      <c r="AF155" s="35"/>
    </row>
    <row r="156" spans="1:32" s="2" customFormat="1" ht="18.75" x14ac:dyDescent="0.25">
      <c r="A156" s="58" t="s">
        <v>30</v>
      </c>
      <c r="B156" s="39">
        <f>B157+B158+B159+B160</f>
        <v>64.2</v>
      </c>
      <c r="C156" s="39">
        <f t="shared" ref="C156:E156" si="156">C157+C158+C159+C160</f>
        <v>0</v>
      </c>
      <c r="D156" s="39">
        <f t="shared" si="156"/>
        <v>0</v>
      </c>
      <c r="E156" s="39">
        <f t="shared" si="156"/>
        <v>0</v>
      </c>
      <c r="F156" s="41">
        <f>E156/B156*100</f>
        <v>0</v>
      </c>
      <c r="G156" s="39">
        <v>0</v>
      </c>
      <c r="H156" s="39">
        <f>H157+H158+H159+H160</f>
        <v>0</v>
      </c>
      <c r="I156" s="39">
        <f t="shared" ref="I156:AE156" si="157">I157+I158+I159+I160</f>
        <v>0</v>
      </c>
      <c r="J156" s="39">
        <f t="shared" si="157"/>
        <v>0</v>
      </c>
      <c r="K156" s="39">
        <f t="shared" si="157"/>
        <v>0</v>
      </c>
      <c r="L156" s="39">
        <f t="shared" si="157"/>
        <v>0</v>
      </c>
      <c r="M156" s="39">
        <f t="shared" si="157"/>
        <v>0</v>
      </c>
      <c r="N156" s="39">
        <f t="shared" si="157"/>
        <v>0</v>
      </c>
      <c r="O156" s="39">
        <f t="shared" si="157"/>
        <v>0</v>
      </c>
      <c r="P156" s="39">
        <f t="shared" si="157"/>
        <v>31.98</v>
      </c>
      <c r="Q156" s="39">
        <f t="shared" si="157"/>
        <v>0</v>
      </c>
      <c r="R156" s="39">
        <f t="shared" si="157"/>
        <v>0</v>
      </c>
      <c r="S156" s="39">
        <f t="shared" si="157"/>
        <v>0</v>
      </c>
      <c r="T156" s="39">
        <f t="shared" si="157"/>
        <v>0</v>
      </c>
      <c r="U156" s="39">
        <f t="shared" si="157"/>
        <v>0</v>
      </c>
      <c r="V156" s="39">
        <f t="shared" si="157"/>
        <v>26.96</v>
      </c>
      <c r="W156" s="39">
        <f t="shared" si="157"/>
        <v>0</v>
      </c>
      <c r="X156" s="39">
        <f t="shared" si="157"/>
        <v>5.26</v>
      </c>
      <c r="Y156" s="39">
        <f t="shared" si="157"/>
        <v>0</v>
      </c>
      <c r="Z156" s="39">
        <f t="shared" si="157"/>
        <v>0</v>
      </c>
      <c r="AA156" s="39">
        <f t="shared" si="157"/>
        <v>0</v>
      </c>
      <c r="AB156" s="39">
        <f t="shared" si="157"/>
        <v>0</v>
      </c>
      <c r="AC156" s="39">
        <f t="shared" si="157"/>
        <v>0</v>
      </c>
      <c r="AD156" s="39">
        <f t="shared" si="157"/>
        <v>0</v>
      </c>
      <c r="AE156" s="39">
        <f t="shared" si="157"/>
        <v>0</v>
      </c>
      <c r="AF156" s="5"/>
    </row>
    <row r="157" spans="1:32" s="2" customFormat="1" ht="18.75" x14ac:dyDescent="0.25">
      <c r="A157" s="7" t="s">
        <v>23</v>
      </c>
      <c r="B157" s="32">
        <f>H157+J157+L157+N157+P157+R157+T157+V157+X157+Z157+AB157+AD157</f>
        <v>0</v>
      </c>
      <c r="C157" s="33">
        <f>H157+J157</f>
        <v>0</v>
      </c>
      <c r="D157" s="33">
        <v>0</v>
      </c>
      <c r="E157" s="33">
        <f>I157+K157+M157+O157+Q157+S157+U157+W157+Y157+AA157+AC157+AE157</f>
        <v>0</v>
      </c>
      <c r="F157" s="42">
        <v>0</v>
      </c>
      <c r="G157" s="32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4"/>
      <c r="N157" s="33">
        <v>0</v>
      </c>
      <c r="O157" s="34"/>
      <c r="P157" s="33">
        <v>0</v>
      </c>
      <c r="Q157" s="34"/>
      <c r="R157" s="33">
        <v>0</v>
      </c>
      <c r="S157" s="34"/>
      <c r="T157" s="33">
        <v>0</v>
      </c>
      <c r="U157" s="34"/>
      <c r="V157" s="33">
        <v>0</v>
      </c>
      <c r="W157" s="34"/>
      <c r="X157" s="33">
        <v>0</v>
      </c>
      <c r="Y157" s="34"/>
      <c r="Z157" s="33">
        <v>0</v>
      </c>
      <c r="AA157" s="34"/>
      <c r="AB157" s="33">
        <v>0</v>
      </c>
      <c r="AC157" s="34"/>
      <c r="AD157" s="33">
        <v>0</v>
      </c>
      <c r="AE157" s="31"/>
      <c r="AF157" s="5"/>
    </row>
    <row r="158" spans="1:32" s="2" customFormat="1" ht="18.75" x14ac:dyDescent="0.25">
      <c r="A158" s="7" t="s">
        <v>22</v>
      </c>
      <c r="B158" s="32">
        <f>H158+J158+L158+N158+P158+R158+T158+V158+X158+Z158+AB158+AD158</f>
        <v>0</v>
      </c>
      <c r="C158" s="33">
        <f t="shared" ref="C158:C160" si="158">H158+J158</f>
        <v>0</v>
      </c>
      <c r="D158" s="33">
        <v>0</v>
      </c>
      <c r="E158" s="33">
        <f t="shared" ref="E158:E160" si="159">I158+K158+M158+O158+Q158+S158+U158+W158+Y158+AA158+AC158+AE158</f>
        <v>0</v>
      </c>
      <c r="F158" s="42">
        <v>0</v>
      </c>
      <c r="G158" s="32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4"/>
      <c r="N158" s="33">
        <v>0</v>
      </c>
      <c r="O158" s="34"/>
      <c r="P158" s="33">
        <v>0</v>
      </c>
      <c r="Q158" s="34"/>
      <c r="R158" s="33">
        <v>0</v>
      </c>
      <c r="S158" s="34"/>
      <c r="T158" s="33">
        <v>0</v>
      </c>
      <c r="U158" s="34"/>
      <c r="V158" s="33">
        <v>0</v>
      </c>
      <c r="W158" s="34"/>
      <c r="X158" s="33">
        <v>0</v>
      </c>
      <c r="Y158" s="34"/>
      <c r="Z158" s="33">
        <v>0</v>
      </c>
      <c r="AA158" s="34"/>
      <c r="AB158" s="33">
        <v>0</v>
      </c>
      <c r="AC158" s="34"/>
      <c r="AD158" s="33">
        <v>0</v>
      </c>
      <c r="AE158" s="31"/>
      <c r="AF158" s="5"/>
    </row>
    <row r="159" spans="1:32" s="2" customFormat="1" ht="18.75" x14ac:dyDescent="0.25">
      <c r="A159" s="7" t="s">
        <v>21</v>
      </c>
      <c r="B159" s="32">
        <f t="shared" ref="B159:B160" si="160">H159+J159+L159+N159+P159+R159+T159+V159+X159+Z159+AB159+AD159</f>
        <v>64.2</v>
      </c>
      <c r="C159" s="33">
        <f>H159+J159</f>
        <v>0</v>
      </c>
      <c r="D159" s="33">
        <v>0</v>
      </c>
      <c r="E159" s="33">
        <f t="shared" si="159"/>
        <v>0</v>
      </c>
      <c r="F159" s="42">
        <f t="shared" ref="F159" si="161">E159/B159*100</f>
        <v>0</v>
      </c>
      <c r="G159" s="32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/>
      <c r="N159" s="33">
        <v>0</v>
      </c>
      <c r="O159" s="33"/>
      <c r="P159" s="33">
        <v>31.98</v>
      </c>
      <c r="Q159" s="33"/>
      <c r="R159" s="33">
        <v>0</v>
      </c>
      <c r="S159" s="33"/>
      <c r="T159" s="33">
        <v>0</v>
      </c>
      <c r="U159" s="33"/>
      <c r="V159" s="33">
        <v>26.96</v>
      </c>
      <c r="W159" s="33"/>
      <c r="X159" s="33">
        <v>5.26</v>
      </c>
      <c r="Y159" s="33"/>
      <c r="Z159" s="33">
        <v>0</v>
      </c>
      <c r="AA159" s="33"/>
      <c r="AB159" s="33">
        <v>0</v>
      </c>
      <c r="AC159" s="33"/>
      <c r="AD159" s="33">
        <v>0</v>
      </c>
      <c r="AE159" s="31"/>
      <c r="AF159" s="5"/>
    </row>
    <row r="160" spans="1:32" s="2" customFormat="1" ht="18.75" x14ac:dyDescent="0.25">
      <c r="A160" s="7" t="s">
        <v>24</v>
      </c>
      <c r="B160" s="32">
        <f t="shared" si="160"/>
        <v>0</v>
      </c>
      <c r="C160" s="33">
        <f t="shared" si="158"/>
        <v>0</v>
      </c>
      <c r="D160" s="33">
        <v>0</v>
      </c>
      <c r="E160" s="33">
        <f t="shared" si="159"/>
        <v>0</v>
      </c>
      <c r="F160" s="42">
        <v>0</v>
      </c>
      <c r="G160" s="32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4"/>
      <c r="N160" s="33">
        <v>0</v>
      </c>
      <c r="O160" s="34"/>
      <c r="P160" s="33">
        <v>0</v>
      </c>
      <c r="Q160" s="34"/>
      <c r="R160" s="33">
        <v>0</v>
      </c>
      <c r="S160" s="34"/>
      <c r="T160" s="33">
        <v>0</v>
      </c>
      <c r="U160" s="34"/>
      <c r="V160" s="33">
        <v>0</v>
      </c>
      <c r="W160" s="34"/>
      <c r="X160" s="33">
        <v>0</v>
      </c>
      <c r="Y160" s="34"/>
      <c r="Z160" s="33">
        <v>0</v>
      </c>
      <c r="AA160" s="34"/>
      <c r="AB160" s="33">
        <v>0</v>
      </c>
      <c r="AC160" s="34"/>
      <c r="AD160" s="33">
        <v>0</v>
      </c>
      <c r="AE160" s="31"/>
      <c r="AF160" s="5"/>
    </row>
    <row r="161" spans="1:32" s="2" customFormat="1" ht="37.5" x14ac:dyDescent="0.25">
      <c r="A161" s="45" t="s">
        <v>66</v>
      </c>
      <c r="B161" s="35">
        <f t="shared" ref="B161:AE161" si="162">B162</f>
        <v>77.5</v>
      </c>
      <c r="C161" s="35">
        <f t="shared" si="162"/>
        <v>0</v>
      </c>
      <c r="D161" s="35">
        <f t="shared" si="162"/>
        <v>0</v>
      </c>
      <c r="E161" s="35">
        <f t="shared" si="162"/>
        <v>0</v>
      </c>
      <c r="F161" s="35">
        <f>E161/B161*100</f>
        <v>0</v>
      </c>
      <c r="G161" s="35" t="e">
        <f>E161/C161*100</f>
        <v>#DIV/0!</v>
      </c>
      <c r="H161" s="35">
        <f t="shared" si="162"/>
        <v>0</v>
      </c>
      <c r="I161" s="35">
        <f t="shared" si="162"/>
        <v>0</v>
      </c>
      <c r="J161" s="35">
        <f t="shared" si="162"/>
        <v>0</v>
      </c>
      <c r="K161" s="35">
        <f t="shared" si="162"/>
        <v>0</v>
      </c>
      <c r="L161" s="35">
        <f t="shared" si="162"/>
        <v>0</v>
      </c>
      <c r="M161" s="35">
        <f t="shared" si="162"/>
        <v>0</v>
      </c>
      <c r="N161" s="35">
        <f t="shared" si="162"/>
        <v>0</v>
      </c>
      <c r="O161" s="35">
        <f t="shared" si="162"/>
        <v>0</v>
      </c>
      <c r="P161" s="35">
        <f t="shared" si="162"/>
        <v>0</v>
      </c>
      <c r="Q161" s="35">
        <f t="shared" si="162"/>
        <v>0</v>
      </c>
      <c r="R161" s="35">
        <f t="shared" si="162"/>
        <v>0</v>
      </c>
      <c r="S161" s="35">
        <f t="shared" si="162"/>
        <v>0</v>
      </c>
      <c r="T161" s="35">
        <f t="shared" si="162"/>
        <v>0</v>
      </c>
      <c r="U161" s="35">
        <f t="shared" si="162"/>
        <v>0</v>
      </c>
      <c r="V161" s="35">
        <f t="shared" si="162"/>
        <v>0</v>
      </c>
      <c r="W161" s="35">
        <f t="shared" si="162"/>
        <v>0</v>
      </c>
      <c r="X161" s="35">
        <f t="shared" si="162"/>
        <v>0</v>
      </c>
      <c r="Y161" s="35">
        <f t="shared" si="162"/>
        <v>0</v>
      </c>
      <c r="Z161" s="35">
        <f t="shared" si="162"/>
        <v>77.5</v>
      </c>
      <c r="AA161" s="35">
        <f t="shared" si="162"/>
        <v>0</v>
      </c>
      <c r="AB161" s="35">
        <f t="shared" si="162"/>
        <v>0</v>
      </c>
      <c r="AC161" s="35">
        <f t="shared" si="162"/>
        <v>0</v>
      </c>
      <c r="AD161" s="35">
        <f t="shared" si="162"/>
        <v>0</v>
      </c>
      <c r="AE161" s="35">
        <f t="shared" si="162"/>
        <v>0</v>
      </c>
      <c r="AF161" s="35"/>
    </row>
    <row r="162" spans="1:32" s="2" customFormat="1" ht="18.75" x14ac:dyDescent="0.25">
      <c r="A162" s="58" t="s">
        <v>30</v>
      </c>
      <c r="B162" s="39">
        <f>B163+B164+B165+B166</f>
        <v>77.5</v>
      </c>
      <c r="C162" s="39">
        <f t="shared" ref="C162:E162" si="163">C163+C164+C165+C166</f>
        <v>0</v>
      </c>
      <c r="D162" s="39">
        <f t="shared" si="163"/>
        <v>0</v>
      </c>
      <c r="E162" s="39">
        <f t="shared" si="163"/>
        <v>0</v>
      </c>
      <c r="F162" s="41">
        <f>E162/B162*100</f>
        <v>0</v>
      </c>
      <c r="G162" s="39">
        <v>0</v>
      </c>
      <c r="H162" s="39">
        <f>H163+H164+H165+H166</f>
        <v>0</v>
      </c>
      <c r="I162" s="39">
        <f t="shared" ref="I162:AE162" si="164">I163+I164+I165+I166</f>
        <v>0</v>
      </c>
      <c r="J162" s="39">
        <f t="shared" si="164"/>
        <v>0</v>
      </c>
      <c r="K162" s="39">
        <f t="shared" si="164"/>
        <v>0</v>
      </c>
      <c r="L162" s="39">
        <f t="shared" si="164"/>
        <v>0</v>
      </c>
      <c r="M162" s="39">
        <f t="shared" si="164"/>
        <v>0</v>
      </c>
      <c r="N162" s="39">
        <f t="shared" si="164"/>
        <v>0</v>
      </c>
      <c r="O162" s="39">
        <f t="shared" si="164"/>
        <v>0</v>
      </c>
      <c r="P162" s="39">
        <f t="shared" si="164"/>
        <v>0</v>
      </c>
      <c r="Q162" s="39">
        <f t="shared" si="164"/>
        <v>0</v>
      </c>
      <c r="R162" s="39">
        <f t="shared" si="164"/>
        <v>0</v>
      </c>
      <c r="S162" s="39">
        <f t="shared" si="164"/>
        <v>0</v>
      </c>
      <c r="T162" s="39">
        <f t="shared" si="164"/>
        <v>0</v>
      </c>
      <c r="U162" s="39">
        <f t="shared" si="164"/>
        <v>0</v>
      </c>
      <c r="V162" s="39">
        <f t="shared" si="164"/>
        <v>0</v>
      </c>
      <c r="W162" s="39">
        <f t="shared" si="164"/>
        <v>0</v>
      </c>
      <c r="X162" s="39">
        <f t="shared" si="164"/>
        <v>0</v>
      </c>
      <c r="Y162" s="39">
        <f t="shared" si="164"/>
        <v>0</v>
      </c>
      <c r="Z162" s="39">
        <f t="shared" si="164"/>
        <v>77.5</v>
      </c>
      <c r="AA162" s="39">
        <f t="shared" si="164"/>
        <v>0</v>
      </c>
      <c r="AB162" s="39">
        <f t="shared" si="164"/>
        <v>0</v>
      </c>
      <c r="AC162" s="39">
        <f t="shared" si="164"/>
        <v>0</v>
      </c>
      <c r="AD162" s="39">
        <f t="shared" si="164"/>
        <v>0</v>
      </c>
      <c r="AE162" s="39">
        <f t="shared" si="164"/>
        <v>0</v>
      </c>
      <c r="AF162" s="5"/>
    </row>
    <row r="163" spans="1:32" s="2" customFormat="1" ht="18.75" x14ac:dyDescent="0.25">
      <c r="A163" s="7" t="s">
        <v>23</v>
      </c>
      <c r="B163" s="32">
        <f>H163+J163+L163+N163+P163+R163+T163+V163+X163+Z163+AB163+AD163</f>
        <v>0</v>
      </c>
      <c r="C163" s="33">
        <f>H163+J163</f>
        <v>0</v>
      </c>
      <c r="D163" s="33">
        <v>0</v>
      </c>
      <c r="E163" s="33">
        <f>I163+K163+M163+O163+Q163+S163+U163+W163+Y163+AA163+AC163+AE163</f>
        <v>0</v>
      </c>
      <c r="F163" s="42">
        <v>0</v>
      </c>
      <c r="G163" s="32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4"/>
      <c r="N163" s="33">
        <v>0</v>
      </c>
      <c r="O163" s="34"/>
      <c r="P163" s="33">
        <v>0</v>
      </c>
      <c r="Q163" s="34"/>
      <c r="R163" s="33">
        <v>0</v>
      </c>
      <c r="S163" s="34"/>
      <c r="T163" s="33">
        <v>0</v>
      </c>
      <c r="U163" s="34"/>
      <c r="V163" s="33">
        <v>0</v>
      </c>
      <c r="W163" s="34"/>
      <c r="X163" s="33">
        <v>0</v>
      </c>
      <c r="Y163" s="34"/>
      <c r="Z163" s="33">
        <v>0</v>
      </c>
      <c r="AA163" s="34"/>
      <c r="AB163" s="33">
        <v>0</v>
      </c>
      <c r="AC163" s="34"/>
      <c r="AD163" s="33">
        <v>0</v>
      </c>
      <c r="AE163" s="31"/>
      <c r="AF163" s="5"/>
    </row>
    <row r="164" spans="1:32" s="2" customFormat="1" ht="18.75" x14ac:dyDescent="0.25">
      <c r="A164" s="7" t="s">
        <v>22</v>
      </c>
      <c r="B164" s="32">
        <f>H164+J164+L164+N164+P164+R164+T164+V164+X164+Z164+AB164+AD164</f>
        <v>0</v>
      </c>
      <c r="C164" s="33">
        <f t="shared" ref="C164:C166" si="165">H164+J164</f>
        <v>0</v>
      </c>
      <c r="D164" s="33">
        <v>0</v>
      </c>
      <c r="E164" s="33">
        <f t="shared" ref="E164:E166" si="166">I164+K164+M164+O164+Q164+S164+U164+W164+Y164+AA164+AC164+AE164</f>
        <v>0</v>
      </c>
      <c r="F164" s="42">
        <v>0</v>
      </c>
      <c r="G164" s="32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4"/>
      <c r="N164" s="33">
        <v>0</v>
      </c>
      <c r="O164" s="34"/>
      <c r="P164" s="33">
        <v>0</v>
      </c>
      <c r="Q164" s="34"/>
      <c r="R164" s="33">
        <v>0</v>
      </c>
      <c r="S164" s="34"/>
      <c r="T164" s="33">
        <v>0</v>
      </c>
      <c r="U164" s="34"/>
      <c r="V164" s="33">
        <v>0</v>
      </c>
      <c r="W164" s="34"/>
      <c r="X164" s="33">
        <v>0</v>
      </c>
      <c r="Y164" s="34"/>
      <c r="Z164" s="33">
        <v>0</v>
      </c>
      <c r="AA164" s="34"/>
      <c r="AB164" s="33">
        <v>0</v>
      </c>
      <c r="AC164" s="34"/>
      <c r="AD164" s="33">
        <v>0</v>
      </c>
      <c r="AE164" s="31"/>
      <c r="AF164" s="5"/>
    </row>
    <row r="165" spans="1:32" s="2" customFormat="1" ht="18.75" x14ac:dyDescent="0.25">
      <c r="A165" s="7" t="s">
        <v>21</v>
      </c>
      <c r="B165" s="32">
        <f t="shared" ref="B165:B166" si="167">H165+J165+L165+N165+P165+R165+T165+V165+X165+Z165+AB165+AD165</f>
        <v>77.5</v>
      </c>
      <c r="C165" s="33">
        <f t="shared" si="165"/>
        <v>0</v>
      </c>
      <c r="D165" s="33">
        <v>0</v>
      </c>
      <c r="E165" s="33">
        <f t="shared" si="166"/>
        <v>0</v>
      </c>
      <c r="F165" s="42">
        <f t="shared" ref="F165" si="168">E165/B165*100</f>
        <v>0</v>
      </c>
      <c r="G165" s="32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77.5</v>
      </c>
      <c r="AA165" s="33"/>
      <c r="AB165" s="33">
        <v>0</v>
      </c>
      <c r="AC165" s="33"/>
      <c r="AD165" s="33">
        <v>0</v>
      </c>
      <c r="AE165" s="31"/>
      <c r="AF165" s="5"/>
    </row>
    <row r="166" spans="1:32" s="2" customFormat="1" ht="18.75" x14ac:dyDescent="0.25">
      <c r="A166" s="7" t="s">
        <v>24</v>
      </c>
      <c r="B166" s="32">
        <f t="shared" si="167"/>
        <v>0</v>
      </c>
      <c r="C166" s="33">
        <f t="shared" si="165"/>
        <v>0</v>
      </c>
      <c r="D166" s="33">
        <v>0</v>
      </c>
      <c r="E166" s="33">
        <f t="shared" si="166"/>
        <v>0</v>
      </c>
      <c r="F166" s="42">
        <v>0</v>
      </c>
      <c r="G166" s="32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4"/>
      <c r="N166" s="33">
        <v>0</v>
      </c>
      <c r="O166" s="34"/>
      <c r="P166" s="33">
        <v>0</v>
      </c>
      <c r="Q166" s="34"/>
      <c r="R166" s="33">
        <v>0</v>
      </c>
      <c r="S166" s="34"/>
      <c r="T166" s="33">
        <v>0</v>
      </c>
      <c r="U166" s="34"/>
      <c r="V166" s="33">
        <v>0</v>
      </c>
      <c r="W166" s="34"/>
      <c r="X166" s="33">
        <v>0</v>
      </c>
      <c r="Y166" s="34"/>
      <c r="Z166" s="33">
        <v>0</v>
      </c>
      <c r="AA166" s="34"/>
      <c r="AB166" s="33">
        <v>0</v>
      </c>
      <c r="AC166" s="34"/>
      <c r="AD166" s="33">
        <v>0</v>
      </c>
      <c r="AE166" s="31"/>
      <c r="AF166" s="5"/>
    </row>
    <row r="167" spans="1:32" s="2" customFormat="1" ht="37.5" x14ac:dyDescent="0.25">
      <c r="A167" s="45" t="s">
        <v>67</v>
      </c>
      <c r="B167" s="35">
        <f t="shared" ref="B167:AE167" si="169">B168</f>
        <v>109</v>
      </c>
      <c r="C167" s="35">
        <f t="shared" si="169"/>
        <v>0</v>
      </c>
      <c r="D167" s="35">
        <f t="shared" si="169"/>
        <v>0</v>
      </c>
      <c r="E167" s="35">
        <f t="shared" si="169"/>
        <v>0</v>
      </c>
      <c r="F167" s="35">
        <f>E167/B167*100</f>
        <v>0</v>
      </c>
      <c r="G167" s="35" t="e">
        <f>E167/C167*100</f>
        <v>#DIV/0!</v>
      </c>
      <c r="H167" s="35">
        <f t="shared" si="169"/>
        <v>0</v>
      </c>
      <c r="I167" s="35">
        <f t="shared" si="169"/>
        <v>0</v>
      </c>
      <c r="J167" s="35">
        <f t="shared" si="169"/>
        <v>0</v>
      </c>
      <c r="K167" s="35">
        <f t="shared" si="169"/>
        <v>0</v>
      </c>
      <c r="L167" s="35">
        <f t="shared" si="169"/>
        <v>0</v>
      </c>
      <c r="M167" s="35">
        <f t="shared" si="169"/>
        <v>0</v>
      </c>
      <c r="N167" s="35">
        <f t="shared" si="169"/>
        <v>0</v>
      </c>
      <c r="O167" s="35">
        <f t="shared" si="169"/>
        <v>0</v>
      </c>
      <c r="P167" s="35">
        <f t="shared" si="169"/>
        <v>79.5</v>
      </c>
      <c r="Q167" s="35">
        <f t="shared" si="169"/>
        <v>0</v>
      </c>
      <c r="R167" s="35">
        <f t="shared" si="169"/>
        <v>9.6</v>
      </c>
      <c r="S167" s="35">
        <f t="shared" si="169"/>
        <v>0</v>
      </c>
      <c r="T167" s="35">
        <f t="shared" si="169"/>
        <v>19.899999999999999</v>
      </c>
      <c r="U167" s="35">
        <f t="shared" si="169"/>
        <v>0</v>
      </c>
      <c r="V167" s="35">
        <f t="shared" si="169"/>
        <v>0</v>
      </c>
      <c r="W167" s="35">
        <f t="shared" si="169"/>
        <v>0</v>
      </c>
      <c r="X167" s="35">
        <f t="shared" si="169"/>
        <v>0</v>
      </c>
      <c r="Y167" s="35">
        <f t="shared" si="169"/>
        <v>0</v>
      </c>
      <c r="Z167" s="35">
        <f t="shared" si="169"/>
        <v>0</v>
      </c>
      <c r="AA167" s="35">
        <f t="shared" si="169"/>
        <v>0</v>
      </c>
      <c r="AB167" s="35">
        <f t="shared" si="169"/>
        <v>0</v>
      </c>
      <c r="AC167" s="35">
        <f t="shared" si="169"/>
        <v>0</v>
      </c>
      <c r="AD167" s="35">
        <f t="shared" si="169"/>
        <v>0</v>
      </c>
      <c r="AE167" s="35">
        <f t="shared" si="169"/>
        <v>0</v>
      </c>
      <c r="AF167" s="35"/>
    </row>
    <row r="168" spans="1:32" s="2" customFormat="1" ht="18.75" x14ac:dyDescent="0.25">
      <c r="A168" s="58" t="s">
        <v>30</v>
      </c>
      <c r="B168" s="39">
        <f>B169+B170+B171+B172</f>
        <v>109</v>
      </c>
      <c r="C168" s="39">
        <f t="shared" ref="C168:E168" si="170">C169+C170+C171+C172</f>
        <v>0</v>
      </c>
      <c r="D168" s="39">
        <f t="shared" si="170"/>
        <v>0</v>
      </c>
      <c r="E168" s="39">
        <f t="shared" si="170"/>
        <v>0</v>
      </c>
      <c r="F168" s="41">
        <f>E168/B168*100</f>
        <v>0</v>
      </c>
      <c r="G168" s="39">
        <v>0</v>
      </c>
      <c r="H168" s="39">
        <f>H169+H170+H171+H172</f>
        <v>0</v>
      </c>
      <c r="I168" s="39">
        <f t="shared" ref="I168:AE168" si="171">I169+I170+I171+I172</f>
        <v>0</v>
      </c>
      <c r="J168" s="39">
        <f t="shared" si="171"/>
        <v>0</v>
      </c>
      <c r="K168" s="39">
        <f t="shared" si="171"/>
        <v>0</v>
      </c>
      <c r="L168" s="39">
        <f t="shared" si="171"/>
        <v>0</v>
      </c>
      <c r="M168" s="39">
        <f t="shared" si="171"/>
        <v>0</v>
      </c>
      <c r="N168" s="39">
        <f t="shared" si="171"/>
        <v>0</v>
      </c>
      <c r="O168" s="39">
        <f t="shared" si="171"/>
        <v>0</v>
      </c>
      <c r="P168" s="39">
        <f t="shared" si="171"/>
        <v>79.5</v>
      </c>
      <c r="Q168" s="39">
        <f t="shared" si="171"/>
        <v>0</v>
      </c>
      <c r="R168" s="39">
        <f t="shared" si="171"/>
        <v>9.6</v>
      </c>
      <c r="S168" s="39">
        <f t="shared" si="171"/>
        <v>0</v>
      </c>
      <c r="T168" s="39">
        <f t="shared" si="171"/>
        <v>19.899999999999999</v>
      </c>
      <c r="U168" s="39">
        <f t="shared" si="171"/>
        <v>0</v>
      </c>
      <c r="V168" s="39">
        <f t="shared" si="171"/>
        <v>0</v>
      </c>
      <c r="W168" s="39">
        <f t="shared" si="171"/>
        <v>0</v>
      </c>
      <c r="X168" s="39">
        <f t="shared" si="171"/>
        <v>0</v>
      </c>
      <c r="Y168" s="39">
        <f t="shared" si="171"/>
        <v>0</v>
      </c>
      <c r="Z168" s="39">
        <f t="shared" si="171"/>
        <v>0</v>
      </c>
      <c r="AA168" s="39">
        <f t="shared" si="171"/>
        <v>0</v>
      </c>
      <c r="AB168" s="39">
        <f t="shared" si="171"/>
        <v>0</v>
      </c>
      <c r="AC168" s="39">
        <f t="shared" si="171"/>
        <v>0</v>
      </c>
      <c r="AD168" s="39">
        <f t="shared" si="171"/>
        <v>0</v>
      </c>
      <c r="AE168" s="39">
        <f t="shared" si="171"/>
        <v>0</v>
      </c>
      <c r="AF168" s="5"/>
    </row>
    <row r="169" spans="1:32" s="2" customFormat="1" ht="18.75" x14ac:dyDescent="0.25">
      <c r="A169" s="7" t="s">
        <v>23</v>
      </c>
      <c r="B169" s="32">
        <f>H169+J169+L169+N169+P169+R169+T169+V169+X169+Z169+AB169+AD169</f>
        <v>0</v>
      </c>
      <c r="C169" s="33">
        <f>H169+J169</f>
        <v>0</v>
      </c>
      <c r="D169" s="33">
        <v>0</v>
      </c>
      <c r="E169" s="33">
        <f>I169+K169+M169+O169+Q169+S169+U169+W169+Y169+AA169+AC169+AE169</f>
        <v>0</v>
      </c>
      <c r="F169" s="42">
        <v>0</v>
      </c>
      <c r="G169" s="32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4"/>
      <c r="N169" s="33">
        <v>0</v>
      </c>
      <c r="O169" s="34"/>
      <c r="P169" s="33">
        <v>0</v>
      </c>
      <c r="Q169" s="34"/>
      <c r="R169" s="33">
        <v>0</v>
      </c>
      <c r="S169" s="34"/>
      <c r="T169" s="33">
        <v>0</v>
      </c>
      <c r="U169" s="34"/>
      <c r="V169" s="33">
        <v>0</v>
      </c>
      <c r="W169" s="34"/>
      <c r="X169" s="33">
        <v>0</v>
      </c>
      <c r="Y169" s="34"/>
      <c r="Z169" s="33">
        <v>0</v>
      </c>
      <c r="AA169" s="34"/>
      <c r="AB169" s="33">
        <v>0</v>
      </c>
      <c r="AC169" s="34"/>
      <c r="AD169" s="33">
        <v>0</v>
      </c>
      <c r="AE169" s="31"/>
      <c r="AF169" s="5"/>
    </row>
    <row r="170" spans="1:32" s="2" customFormat="1" ht="18.75" x14ac:dyDescent="0.25">
      <c r="A170" s="7" t="s">
        <v>22</v>
      </c>
      <c r="B170" s="32">
        <f>H170+J170+L170+N170+P170+R170+T170+V170+X170+Z170+AB170+AD170</f>
        <v>0</v>
      </c>
      <c r="C170" s="33">
        <f t="shared" ref="C170:C172" si="172">H170+J170</f>
        <v>0</v>
      </c>
      <c r="D170" s="33">
        <v>0</v>
      </c>
      <c r="E170" s="33">
        <f t="shared" ref="E170:E172" si="173">I170+K170+M170+O170+Q170+S170+U170+W170+Y170+AA170+AC170+AE170</f>
        <v>0</v>
      </c>
      <c r="F170" s="42">
        <v>0</v>
      </c>
      <c r="G170" s="32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4"/>
      <c r="N170" s="33">
        <v>0</v>
      </c>
      <c r="O170" s="34"/>
      <c r="P170" s="33">
        <v>0</v>
      </c>
      <c r="Q170" s="34"/>
      <c r="R170" s="33">
        <v>0</v>
      </c>
      <c r="S170" s="34"/>
      <c r="T170" s="33">
        <v>0</v>
      </c>
      <c r="U170" s="34"/>
      <c r="V170" s="33">
        <v>0</v>
      </c>
      <c r="W170" s="34"/>
      <c r="X170" s="33">
        <v>0</v>
      </c>
      <c r="Y170" s="34"/>
      <c r="Z170" s="33">
        <v>0</v>
      </c>
      <c r="AA170" s="34"/>
      <c r="AB170" s="33">
        <v>0</v>
      </c>
      <c r="AC170" s="34"/>
      <c r="AD170" s="33">
        <v>0</v>
      </c>
      <c r="AE170" s="31"/>
      <c r="AF170" s="5"/>
    </row>
    <row r="171" spans="1:32" s="2" customFormat="1" ht="18.75" x14ac:dyDescent="0.25">
      <c r="A171" s="7" t="s">
        <v>21</v>
      </c>
      <c r="B171" s="32">
        <f t="shared" ref="B171:B172" si="174">H171+J171+L171+N171+P171+R171+T171+V171+X171+Z171+AB171+AD171</f>
        <v>109</v>
      </c>
      <c r="C171" s="33">
        <f>H171+J171</f>
        <v>0</v>
      </c>
      <c r="D171" s="33">
        <v>0</v>
      </c>
      <c r="E171" s="33">
        <f t="shared" si="173"/>
        <v>0</v>
      </c>
      <c r="F171" s="42">
        <f t="shared" ref="F171" si="175">E171/B171*100</f>
        <v>0</v>
      </c>
      <c r="G171" s="32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/>
      <c r="N171" s="33">
        <v>0</v>
      </c>
      <c r="O171" s="33"/>
      <c r="P171" s="33">
        <v>79.5</v>
      </c>
      <c r="Q171" s="33"/>
      <c r="R171" s="33">
        <v>9.6</v>
      </c>
      <c r="S171" s="33"/>
      <c r="T171" s="33">
        <v>19.899999999999999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  <c r="AE171" s="31"/>
      <c r="AF171" s="5"/>
    </row>
    <row r="172" spans="1:32" s="2" customFormat="1" ht="18.75" x14ac:dyDescent="0.25">
      <c r="A172" s="7" t="s">
        <v>24</v>
      </c>
      <c r="B172" s="32">
        <f t="shared" si="174"/>
        <v>0</v>
      </c>
      <c r="C172" s="33">
        <f t="shared" si="172"/>
        <v>0</v>
      </c>
      <c r="D172" s="33">
        <v>0</v>
      </c>
      <c r="E172" s="33">
        <f t="shared" si="173"/>
        <v>0</v>
      </c>
      <c r="F172" s="42">
        <v>0</v>
      </c>
      <c r="G172" s="32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4"/>
      <c r="N172" s="33">
        <v>0</v>
      </c>
      <c r="O172" s="34"/>
      <c r="P172" s="33">
        <v>0</v>
      </c>
      <c r="Q172" s="34"/>
      <c r="R172" s="33">
        <v>0</v>
      </c>
      <c r="S172" s="34"/>
      <c r="T172" s="33">
        <v>0</v>
      </c>
      <c r="U172" s="34"/>
      <c r="V172" s="33">
        <v>0</v>
      </c>
      <c r="W172" s="34"/>
      <c r="X172" s="33">
        <v>0</v>
      </c>
      <c r="Y172" s="34"/>
      <c r="Z172" s="33">
        <v>0</v>
      </c>
      <c r="AA172" s="34"/>
      <c r="AB172" s="33">
        <v>0</v>
      </c>
      <c r="AC172" s="34"/>
      <c r="AD172" s="33">
        <v>0</v>
      </c>
      <c r="AE172" s="31"/>
      <c r="AF172" s="5"/>
    </row>
    <row r="173" spans="1:32" s="2" customFormat="1" ht="37.5" x14ac:dyDescent="0.25">
      <c r="A173" s="45" t="s">
        <v>68</v>
      </c>
      <c r="B173" s="35">
        <f t="shared" ref="B173:AE173" si="176">B174</f>
        <v>160</v>
      </c>
      <c r="C173" s="35">
        <f t="shared" si="176"/>
        <v>0</v>
      </c>
      <c r="D173" s="35">
        <f t="shared" si="176"/>
        <v>0</v>
      </c>
      <c r="E173" s="35">
        <f t="shared" si="176"/>
        <v>0</v>
      </c>
      <c r="F173" s="35">
        <f>E173/B173*100</f>
        <v>0</v>
      </c>
      <c r="G173" s="35" t="e">
        <f>E173/C173*100</f>
        <v>#DIV/0!</v>
      </c>
      <c r="H173" s="35">
        <f t="shared" si="176"/>
        <v>0</v>
      </c>
      <c r="I173" s="35">
        <f t="shared" si="176"/>
        <v>0</v>
      </c>
      <c r="J173" s="35">
        <f t="shared" si="176"/>
        <v>0</v>
      </c>
      <c r="K173" s="35">
        <f t="shared" si="176"/>
        <v>0</v>
      </c>
      <c r="L173" s="35">
        <f t="shared" si="176"/>
        <v>160</v>
      </c>
      <c r="M173" s="35">
        <f t="shared" si="176"/>
        <v>0</v>
      </c>
      <c r="N173" s="35">
        <f t="shared" si="176"/>
        <v>0</v>
      </c>
      <c r="O173" s="35">
        <f t="shared" si="176"/>
        <v>0</v>
      </c>
      <c r="P173" s="35">
        <f t="shared" si="176"/>
        <v>0</v>
      </c>
      <c r="Q173" s="35">
        <f t="shared" si="176"/>
        <v>0</v>
      </c>
      <c r="R173" s="35">
        <f t="shared" si="176"/>
        <v>0</v>
      </c>
      <c r="S173" s="35">
        <f t="shared" si="176"/>
        <v>0</v>
      </c>
      <c r="T173" s="35">
        <f t="shared" si="176"/>
        <v>0</v>
      </c>
      <c r="U173" s="35">
        <f t="shared" si="176"/>
        <v>0</v>
      </c>
      <c r="V173" s="35">
        <f t="shared" si="176"/>
        <v>0</v>
      </c>
      <c r="W173" s="35">
        <f t="shared" si="176"/>
        <v>0</v>
      </c>
      <c r="X173" s="35">
        <f t="shared" si="176"/>
        <v>0</v>
      </c>
      <c r="Y173" s="35">
        <f t="shared" si="176"/>
        <v>0</v>
      </c>
      <c r="Z173" s="35">
        <f t="shared" si="176"/>
        <v>0</v>
      </c>
      <c r="AA173" s="35">
        <f t="shared" si="176"/>
        <v>0</v>
      </c>
      <c r="AB173" s="35">
        <f t="shared" si="176"/>
        <v>0</v>
      </c>
      <c r="AC173" s="35">
        <f t="shared" si="176"/>
        <v>0</v>
      </c>
      <c r="AD173" s="35">
        <f t="shared" si="176"/>
        <v>0</v>
      </c>
      <c r="AE173" s="35">
        <f t="shared" si="176"/>
        <v>0</v>
      </c>
      <c r="AF173" s="35"/>
    </row>
    <row r="174" spans="1:32" s="2" customFormat="1" ht="18.75" x14ac:dyDescent="0.25">
      <c r="A174" s="58" t="s">
        <v>30</v>
      </c>
      <c r="B174" s="39">
        <f>B175+B176+B177+B178</f>
        <v>160</v>
      </c>
      <c r="C174" s="39">
        <f t="shared" ref="C174:E174" si="177">C175+C176+C177+C178</f>
        <v>0</v>
      </c>
      <c r="D174" s="39">
        <f t="shared" si="177"/>
        <v>0</v>
      </c>
      <c r="E174" s="39">
        <f t="shared" si="177"/>
        <v>0</v>
      </c>
      <c r="F174" s="41">
        <f>E174/B174*100</f>
        <v>0</v>
      </c>
      <c r="G174" s="39">
        <v>0</v>
      </c>
      <c r="H174" s="39">
        <f>H175+H176+H177+H178</f>
        <v>0</v>
      </c>
      <c r="I174" s="39">
        <f t="shared" ref="I174:AE174" si="178">I175+I176+I177+I178</f>
        <v>0</v>
      </c>
      <c r="J174" s="39">
        <f t="shared" si="178"/>
        <v>0</v>
      </c>
      <c r="K174" s="39">
        <f t="shared" si="178"/>
        <v>0</v>
      </c>
      <c r="L174" s="39">
        <f t="shared" si="178"/>
        <v>160</v>
      </c>
      <c r="M174" s="39">
        <f t="shared" si="178"/>
        <v>0</v>
      </c>
      <c r="N174" s="39">
        <f t="shared" si="178"/>
        <v>0</v>
      </c>
      <c r="O174" s="39">
        <f t="shared" si="178"/>
        <v>0</v>
      </c>
      <c r="P174" s="39">
        <f t="shared" si="178"/>
        <v>0</v>
      </c>
      <c r="Q174" s="39">
        <f t="shared" si="178"/>
        <v>0</v>
      </c>
      <c r="R174" s="39">
        <f t="shared" si="178"/>
        <v>0</v>
      </c>
      <c r="S174" s="39">
        <f t="shared" si="178"/>
        <v>0</v>
      </c>
      <c r="T174" s="39">
        <f t="shared" si="178"/>
        <v>0</v>
      </c>
      <c r="U174" s="39">
        <f t="shared" si="178"/>
        <v>0</v>
      </c>
      <c r="V174" s="39">
        <f t="shared" si="178"/>
        <v>0</v>
      </c>
      <c r="W174" s="39">
        <f t="shared" si="178"/>
        <v>0</v>
      </c>
      <c r="X174" s="39">
        <f t="shared" si="178"/>
        <v>0</v>
      </c>
      <c r="Y174" s="39">
        <f t="shared" si="178"/>
        <v>0</v>
      </c>
      <c r="Z174" s="39">
        <f t="shared" si="178"/>
        <v>0</v>
      </c>
      <c r="AA174" s="39">
        <f t="shared" si="178"/>
        <v>0</v>
      </c>
      <c r="AB174" s="39">
        <f t="shared" si="178"/>
        <v>0</v>
      </c>
      <c r="AC174" s="39">
        <f t="shared" si="178"/>
        <v>0</v>
      </c>
      <c r="AD174" s="39">
        <f t="shared" si="178"/>
        <v>0</v>
      </c>
      <c r="AE174" s="39">
        <f t="shared" si="178"/>
        <v>0</v>
      </c>
      <c r="AF174" s="5"/>
    </row>
    <row r="175" spans="1:32" s="2" customFormat="1" ht="18.75" x14ac:dyDescent="0.25">
      <c r="A175" s="7" t="s">
        <v>23</v>
      </c>
      <c r="B175" s="32">
        <f>H175+J175+L175+N175+P175+R175+T175+V175+X175+Z175+AB175+AD175</f>
        <v>0</v>
      </c>
      <c r="C175" s="33">
        <f>H175+J175</f>
        <v>0</v>
      </c>
      <c r="D175" s="33">
        <v>0</v>
      </c>
      <c r="E175" s="33">
        <f>I175+K175+M175+O175+Q175+S175+U175+W175+Y175+AA175+AC175+AE175</f>
        <v>0</v>
      </c>
      <c r="F175" s="42">
        <v>0</v>
      </c>
      <c r="G175" s="32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4"/>
      <c r="N175" s="33">
        <v>0</v>
      </c>
      <c r="O175" s="34"/>
      <c r="P175" s="33">
        <v>0</v>
      </c>
      <c r="Q175" s="34"/>
      <c r="R175" s="33">
        <v>0</v>
      </c>
      <c r="S175" s="34"/>
      <c r="T175" s="33">
        <v>0</v>
      </c>
      <c r="U175" s="34"/>
      <c r="V175" s="33">
        <v>0</v>
      </c>
      <c r="W175" s="34"/>
      <c r="X175" s="33">
        <v>0</v>
      </c>
      <c r="Y175" s="34"/>
      <c r="Z175" s="33">
        <v>0</v>
      </c>
      <c r="AA175" s="34"/>
      <c r="AB175" s="33">
        <v>0</v>
      </c>
      <c r="AC175" s="34"/>
      <c r="AD175" s="33">
        <v>0</v>
      </c>
      <c r="AE175" s="31"/>
      <c r="AF175" s="5"/>
    </row>
    <row r="176" spans="1:32" s="2" customFormat="1" ht="18.75" x14ac:dyDescent="0.25">
      <c r="A176" s="7" t="s">
        <v>22</v>
      </c>
      <c r="B176" s="32">
        <f>H176+J176+L176+N176+P176+R176+T176+V176+X176+Z176+AB176+AD176</f>
        <v>0</v>
      </c>
      <c r="C176" s="33">
        <f t="shared" ref="C176:C178" si="179">H176+J176</f>
        <v>0</v>
      </c>
      <c r="D176" s="33">
        <v>0</v>
      </c>
      <c r="E176" s="33">
        <f t="shared" ref="E176:E178" si="180">I176+K176+M176+O176+Q176+S176+U176+W176+Y176+AA176+AC176+AE176</f>
        <v>0</v>
      </c>
      <c r="F176" s="42">
        <v>0</v>
      </c>
      <c r="G176" s="32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4"/>
      <c r="N176" s="33">
        <v>0</v>
      </c>
      <c r="O176" s="34"/>
      <c r="P176" s="33">
        <v>0</v>
      </c>
      <c r="Q176" s="34"/>
      <c r="R176" s="33">
        <v>0</v>
      </c>
      <c r="S176" s="34"/>
      <c r="T176" s="33">
        <v>0</v>
      </c>
      <c r="U176" s="34"/>
      <c r="V176" s="33">
        <v>0</v>
      </c>
      <c r="W176" s="34"/>
      <c r="X176" s="33">
        <v>0</v>
      </c>
      <c r="Y176" s="34"/>
      <c r="Z176" s="33">
        <v>0</v>
      </c>
      <c r="AA176" s="34"/>
      <c r="AB176" s="33">
        <v>0</v>
      </c>
      <c r="AC176" s="34"/>
      <c r="AD176" s="33">
        <v>0</v>
      </c>
      <c r="AE176" s="31"/>
      <c r="AF176" s="5"/>
    </row>
    <row r="177" spans="1:32" s="2" customFormat="1" ht="18.75" x14ac:dyDescent="0.25">
      <c r="A177" s="7" t="s">
        <v>21</v>
      </c>
      <c r="B177" s="32">
        <f t="shared" ref="B177:B178" si="181">H177+J177+L177+N177+P177+R177+T177+V177+X177+Z177+AB177+AD177</f>
        <v>160</v>
      </c>
      <c r="C177" s="33">
        <f>H177+J177</f>
        <v>0</v>
      </c>
      <c r="D177" s="33">
        <v>0</v>
      </c>
      <c r="E177" s="33">
        <f t="shared" si="180"/>
        <v>0</v>
      </c>
      <c r="F177" s="42">
        <f t="shared" ref="F177" si="182">E177/B177*100</f>
        <v>0</v>
      </c>
      <c r="G177" s="32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160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  <c r="AE177" s="31"/>
      <c r="AF177" s="5"/>
    </row>
    <row r="178" spans="1:32" s="2" customFormat="1" ht="18.75" x14ac:dyDescent="0.25">
      <c r="A178" s="7" t="s">
        <v>24</v>
      </c>
      <c r="B178" s="32">
        <f t="shared" si="181"/>
        <v>0</v>
      </c>
      <c r="C178" s="33">
        <f t="shared" si="179"/>
        <v>0</v>
      </c>
      <c r="D178" s="33">
        <v>0</v>
      </c>
      <c r="E178" s="33">
        <f t="shared" si="180"/>
        <v>0</v>
      </c>
      <c r="F178" s="42">
        <v>0</v>
      </c>
      <c r="G178" s="32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4"/>
      <c r="N178" s="33">
        <v>0</v>
      </c>
      <c r="O178" s="34"/>
      <c r="P178" s="33">
        <v>0</v>
      </c>
      <c r="Q178" s="34"/>
      <c r="R178" s="33">
        <v>0</v>
      </c>
      <c r="S178" s="34"/>
      <c r="T178" s="33">
        <v>0</v>
      </c>
      <c r="U178" s="34"/>
      <c r="V178" s="33">
        <v>0</v>
      </c>
      <c r="W178" s="34"/>
      <c r="X178" s="33">
        <v>0</v>
      </c>
      <c r="Y178" s="34"/>
      <c r="Z178" s="33">
        <v>0</v>
      </c>
      <c r="AA178" s="34"/>
      <c r="AB178" s="33">
        <v>0</v>
      </c>
      <c r="AC178" s="34"/>
      <c r="AD178" s="33">
        <v>0</v>
      </c>
      <c r="AE178" s="31"/>
      <c r="AF178" s="5"/>
    </row>
    <row r="179" spans="1:32" s="2" customFormat="1" ht="93.75" x14ac:dyDescent="0.25">
      <c r="A179" s="46" t="s">
        <v>69</v>
      </c>
      <c r="B179" s="29">
        <f>B180</f>
        <v>9805.3018200000006</v>
      </c>
      <c r="C179" s="29">
        <f t="shared" ref="C179:AE179" si="183">C180</f>
        <v>3909.2718199999999</v>
      </c>
      <c r="D179" s="29">
        <f t="shared" si="183"/>
        <v>4840.54</v>
      </c>
      <c r="E179" s="29">
        <f t="shared" si="183"/>
        <v>2018.3970800000002</v>
      </c>
      <c r="F179" s="29">
        <f t="shared" si="183"/>
        <v>20.584752178490309</v>
      </c>
      <c r="G179" s="29">
        <f>G180</f>
        <v>51.631024214632383</v>
      </c>
      <c r="H179" s="29">
        <f t="shared" si="183"/>
        <v>1745.893</v>
      </c>
      <c r="I179" s="29">
        <f t="shared" si="183"/>
        <v>460.18373000000003</v>
      </c>
      <c r="J179" s="29">
        <f t="shared" si="183"/>
        <v>2163.3788199999999</v>
      </c>
      <c r="K179" s="29">
        <f t="shared" si="183"/>
        <v>1558.21335</v>
      </c>
      <c r="L179" s="29">
        <f t="shared" si="183"/>
        <v>141.262</v>
      </c>
      <c r="M179" s="29">
        <f t="shared" si="183"/>
        <v>0</v>
      </c>
      <c r="N179" s="29">
        <f t="shared" si="183"/>
        <v>520.31399999999996</v>
      </c>
      <c r="O179" s="29">
        <f t="shared" si="183"/>
        <v>0</v>
      </c>
      <c r="P179" s="29">
        <f t="shared" si="183"/>
        <v>334.30500000000001</v>
      </c>
      <c r="Q179" s="29">
        <f t="shared" si="183"/>
        <v>0</v>
      </c>
      <c r="R179" s="29">
        <f t="shared" si="183"/>
        <v>501.38499999999999</v>
      </c>
      <c r="S179" s="29">
        <f t="shared" si="183"/>
        <v>0</v>
      </c>
      <c r="T179" s="29">
        <f t="shared" si="183"/>
        <v>1054.4079999999999</v>
      </c>
      <c r="U179" s="29">
        <f t="shared" si="183"/>
        <v>0</v>
      </c>
      <c r="V179" s="29">
        <f t="shared" si="183"/>
        <v>511.13199999999995</v>
      </c>
      <c r="W179" s="29">
        <f t="shared" si="183"/>
        <v>0</v>
      </c>
      <c r="X179" s="29">
        <f t="shared" si="183"/>
        <v>625.5100000000001</v>
      </c>
      <c r="Y179" s="29">
        <f t="shared" si="183"/>
        <v>0</v>
      </c>
      <c r="Z179" s="29">
        <f t="shared" si="183"/>
        <v>711.64600000000007</v>
      </c>
      <c r="AA179" s="29">
        <f t="shared" si="183"/>
        <v>0</v>
      </c>
      <c r="AB179" s="29">
        <f t="shared" si="183"/>
        <v>402.38499999999999</v>
      </c>
      <c r="AC179" s="29">
        <f t="shared" si="183"/>
        <v>0</v>
      </c>
      <c r="AD179" s="29">
        <f t="shared" si="183"/>
        <v>1093.683</v>
      </c>
      <c r="AE179" s="29">
        <f t="shared" si="183"/>
        <v>0</v>
      </c>
      <c r="AF179" s="29"/>
    </row>
    <row r="180" spans="1:32" s="2" customFormat="1" ht="37.5" x14ac:dyDescent="0.25">
      <c r="A180" s="48" t="s">
        <v>70</v>
      </c>
      <c r="B180" s="36">
        <f>B182+B188</f>
        <v>9805.3018200000006</v>
      </c>
      <c r="C180" s="36">
        <f>C182+C188</f>
        <v>3909.2718199999999</v>
      </c>
      <c r="D180" s="36">
        <f>D182+D188</f>
        <v>4840.54</v>
      </c>
      <c r="E180" s="36">
        <f>E182+E188</f>
        <v>2018.3970800000002</v>
      </c>
      <c r="F180" s="36">
        <f>E180/B180*100</f>
        <v>20.584752178490309</v>
      </c>
      <c r="G180" s="36">
        <f>E180/C180*100</f>
        <v>51.631024214632383</v>
      </c>
      <c r="H180" s="36">
        <f>H182+H188</f>
        <v>1745.893</v>
      </c>
      <c r="I180" s="36">
        <f t="shared" ref="I180:AE180" si="184">I182+I188</f>
        <v>460.18373000000003</v>
      </c>
      <c r="J180" s="36">
        <f t="shared" si="184"/>
        <v>2163.3788199999999</v>
      </c>
      <c r="K180" s="36">
        <f t="shared" si="184"/>
        <v>1558.21335</v>
      </c>
      <c r="L180" s="36">
        <f t="shared" si="184"/>
        <v>141.262</v>
      </c>
      <c r="M180" s="36">
        <f t="shared" si="184"/>
        <v>0</v>
      </c>
      <c r="N180" s="36">
        <f t="shared" si="184"/>
        <v>520.31399999999996</v>
      </c>
      <c r="O180" s="36">
        <f t="shared" si="184"/>
        <v>0</v>
      </c>
      <c r="P180" s="36">
        <f t="shared" si="184"/>
        <v>334.30500000000001</v>
      </c>
      <c r="Q180" s="36">
        <f t="shared" si="184"/>
        <v>0</v>
      </c>
      <c r="R180" s="36">
        <f t="shared" si="184"/>
        <v>501.38499999999999</v>
      </c>
      <c r="S180" s="36">
        <f t="shared" si="184"/>
        <v>0</v>
      </c>
      <c r="T180" s="36">
        <f t="shared" si="184"/>
        <v>1054.4079999999999</v>
      </c>
      <c r="U180" s="36">
        <f t="shared" si="184"/>
        <v>0</v>
      </c>
      <c r="V180" s="36">
        <f t="shared" si="184"/>
        <v>511.13199999999995</v>
      </c>
      <c r="W180" s="36">
        <f t="shared" si="184"/>
        <v>0</v>
      </c>
      <c r="X180" s="36">
        <f t="shared" si="184"/>
        <v>625.5100000000001</v>
      </c>
      <c r="Y180" s="36">
        <f t="shared" si="184"/>
        <v>0</v>
      </c>
      <c r="Z180" s="36">
        <f t="shared" si="184"/>
        <v>711.64600000000007</v>
      </c>
      <c r="AA180" s="36">
        <f t="shared" si="184"/>
        <v>0</v>
      </c>
      <c r="AB180" s="36">
        <f t="shared" si="184"/>
        <v>402.38499999999999</v>
      </c>
      <c r="AC180" s="36">
        <f t="shared" si="184"/>
        <v>0</v>
      </c>
      <c r="AD180" s="36">
        <f t="shared" si="184"/>
        <v>1093.683</v>
      </c>
      <c r="AE180" s="36">
        <f t="shared" si="184"/>
        <v>0</v>
      </c>
      <c r="AF180" s="36"/>
    </row>
    <row r="181" spans="1:32" s="2" customFormat="1" ht="18.75" x14ac:dyDescent="0.25">
      <c r="A181" s="7" t="s">
        <v>20</v>
      </c>
      <c r="B181" s="32"/>
      <c r="C181" s="33"/>
      <c r="D181" s="3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1"/>
      <c r="AF181" s="5"/>
    </row>
    <row r="182" spans="1:32" s="2" customFormat="1" ht="56.25" x14ac:dyDescent="0.25">
      <c r="A182" s="45" t="s">
        <v>71</v>
      </c>
      <c r="B182" s="35">
        <f t="shared" ref="B182:AE182" si="185">B183</f>
        <v>7569.4988199999998</v>
      </c>
      <c r="C182" s="35">
        <f t="shared" si="185"/>
        <v>3216.9268200000001</v>
      </c>
      <c r="D182" s="35">
        <f t="shared" si="185"/>
        <v>4150.3</v>
      </c>
      <c r="E182" s="35">
        <f t="shared" si="185"/>
        <v>1328.1588100000001</v>
      </c>
      <c r="F182" s="35">
        <f>E182/B182*100</f>
        <v>17.546192179735357</v>
      </c>
      <c r="G182" s="35">
        <f>E182/C182*100</f>
        <v>41.286572070669614</v>
      </c>
      <c r="H182" s="35">
        <f t="shared" si="185"/>
        <v>1264.239</v>
      </c>
      <c r="I182" s="35">
        <f t="shared" si="185"/>
        <v>31.850999999999999</v>
      </c>
      <c r="J182" s="35">
        <f t="shared" si="185"/>
        <v>1952.6878200000001</v>
      </c>
      <c r="K182" s="35">
        <f t="shared" si="185"/>
        <v>1296.30781</v>
      </c>
      <c r="L182" s="35">
        <f t="shared" si="185"/>
        <v>59.997</v>
      </c>
      <c r="M182" s="35">
        <f t="shared" si="185"/>
        <v>0</v>
      </c>
      <c r="N182" s="35">
        <f t="shared" si="185"/>
        <v>345.42599999999999</v>
      </c>
      <c r="O182" s="35">
        <f t="shared" si="185"/>
        <v>0</v>
      </c>
      <c r="P182" s="35">
        <f t="shared" si="185"/>
        <v>224.767</v>
      </c>
      <c r="Q182" s="35">
        <f t="shared" si="185"/>
        <v>0</v>
      </c>
      <c r="R182" s="35">
        <f t="shared" si="185"/>
        <v>339.5</v>
      </c>
      <c r="S182" s="35">
        <f t="shared" si="185"/>
        <v>0</v>
      </c>
      <c r="T182" s="35">
        <f t="shared" si="185"/>
        <v>681.19200000000001</v>
      </c>
      <c r="U182" s="35">
        <f t="shared" si="185"/>
        <v>0</v>
      </c>
      <c r="V182" s="35">
        <f t="shared" si="185"/>
        <v>425.24599999999998</v>
      </c>
      <c r="W182" s="35">
        <f t="shared" si="185"/>
        <v>0</v>
      </c>
      <c r="X182" s="35">
        <f t="shared" si="185"/>
        <v>554.85300000000007</v>
      </c>
      <c r="Y182" s="35">
        <f t="shared" si="185"/>
        <v>0</v>
      </c>
      <c r="Z182" s="35">
        <f t="shared" si="185"/>
        <v>545.21</v>
      </c>
      <c r="AA182" s="35">
        <f t="shared" si="185"/>
        <v>0</v>
      </c>
      <c r="AB182" s="35">
        <f t="shared" si="185"/>
        <v>313.97699999999998</v>
      </c>
      <c r="AC182" s="35">
        <f t="shared" si="185"/>
        <v>0</v>
      </c>
      <c r="AD182" s="35">
        <f t="shared" si="185"/>
        <v>862.404</v>
      </c>
      <c r="AE182" s="35">
        <f t="shared" si="185"/>
        <v>0</v>
      </c>
      <c r="AF182" s="35"/>
    </row>
    <row r="183" spans="1:32" s="89" customFormat="1" ht="18.75" x14ac:dyDescent="0.25">
      <c r="A183" s="87" t="s">
        <v>30</v>
      </c>
      <c r="B183" s="86">
        <f>B184+B185+B186+B187</f>
        <v>7569.4988199999998</v>
      </c>
      <c r="C183" s="86">
        <f t="shared" ref="C183:D183" si="186">C184+C185+C186+C187</f>
        <v>3216.9268200000001</v>
      </c>
      <c r="D183" s="86">
        <f t="shared" si="186"/>
        <v>4150.3</v>
      </c>
      <c r="E183" s="86">
        <f>E184+E185+E186+E187</f>
        <v>1328.1588100000001</v>
      </c>
      <c r="F183" s="76">
        <f t="shared" ref="F183" si="187">E183/B183*100</f>
        <v>17.546192179735357</v>
      </c>
      <c r="G183" s="77">
        <f t="shared" ref="G183" si="188">E183/C183*100</f>
        <v>41.286572070669614</v>
      </c>
      <c r="H183" s="86">
        <f>H184+H185+H186+H187</f>
        <v>1264.239</v>
      </c>
      <c r="I183" s="86">
        <f t="shared" ref="I183:AE183" si="189">I184+I185+I186+I187</f>
        <v>31.850999999999999</v>
      </c>
      <c r="J183" s="86">
        <f t="shared" si="189"/>
        <v>1952.6878200000001</v>
      </c>
      <c r="K183" s="86">
        <f>K184+K185+K186+K187</f>
        <v>1296.30781</v>
      </c>
      <c r="L183" s="86">
        <f t="shared" si="189"/>
        <v>59.997</v>
      </c>
      <c r="M183" s="86">
        <f t="shared" si="189"/>
        <v>0</v>
      </c>
      <c r="N183" s="86">
        <f t="shared" si="189"/>
        <v>345.42599999999999</v>
      </c>
      <c r="O183" s="86">
        <f t="shared" si="189"/>
        <v>0</v>
      </c>
      <c r="P183" s="86">
        <f t="shared" si="189"/>
        <v>224.767</v>
      </c>
      <c r="Q183" s="86">
        <f t="shared" si="189"/>
        <v>0</v>
      </c>
      <c r="R183" s="86">
        <f t="shared" si="189"/>
        <v>339.5</v>
      </c>
      <c r="S183" s="86">
        <f t="shared" si="189"/>
        <v>0</v>
      </c>
      <c r="T183" s="86">
        <f t="shared" si="189"/>
        <v>681.19200000000001</v>
      </c>
      <c r="U183" s="86">
        <f t="shared" si="189"/>
        <v>0</v>
      </c>
      <c r="V183" s="86">
        <f t="shared" si="189"/>
        <v>425.24599999999998</v>
      </c>
      <c r="W183" s="86">
        <f t="shared" si="189"/>
        <v>0</v>
      </c>
      <c r="X183" s="86">
        <f t="shared" si="189"/>
        <v>554.85300000000007</v>
      </c>
      <c r="Y183" s="86">
        <f t="shared" si="189"/>
        <v>0</v>
      </c>
      <c r="Z183" s="86">
        <f t="shared" si="189"/>
        <v>545.21</v>
      </c>
      <c r="AA183" s="86">
        <f t="shared" si="189"/>
        <v>0</v>
      </c>
      <c r="AB183" s="86">
        <f t="shared" si="189"/>
        <v>313.97699999999998</v>
      </c>
      <c r="AC183" s="86">
        <f t="shared" si="189"/>
        <v>0</v>
      </c>
      <c r="AD183" s="86">
        <f t="shared" si="189"/>
        <v>862.404</v>
      </c>
      <c r="AE183" s="86">
        <f t="shared" si="189"/>
        <v>0</v>
      </c>
      <c r="AF183" s="88"/>
    </row>
    <row r="184" spans="1:32" s="89" customFormat="1" ht="18.75" x14ac:dyDescent="0.25">
      <c r="A184" s="90" t="s">
        <v>23</v>
      </c>
      <c r="B184" s="77">
        <f>H184+J184+L184+N184+P184+R184+T184+V184+X184+Z184+AB184+AD184</f>
        <v>4740.59782</v>
      </c>
      <c r="C184" s="91">
        <f>H184+J184</f>
        <v>1398.1278200000002</v>
      </c>
      <c r="D184" s="91">
        <v>2395.3000000000002</v>
      </c>
      <c r="E184" s="91">
        <f>I184+K184+M184+O184+Q184+S184+U184+W184+Y184+AA184+AC184+AE184</f>
        <v>0.20680999999999999</v>
      </c>
      <c r="F184" s="76">
        <f t="shared" ref="F184" si="190">E184/B184*100</f>
        <v>4.362529956190209E-3</v>
      </c>
      <c r="G184" s="77">
        <f t="shared" ref="G184" si="191">E184/C184*100</f>
        <v>1.4791923674045766E-2</v>
      </c>
      <c r="H184" s="91">
        <v>1028.239</v>
      </c>
      <c r="I184" s="91">
        <v>0</v>
      </c>
      <c r="J184" s="91">
        <v>369.88882000000001</v>
      </c>
      <c r="K184" s="91">
        <v>0.20680999999999999</v>
      </c>
      <c r="L184" s="94">
        <v>59.99</v>
      </c>
      <c r="M184" s="94">
        <v>0</v>
      </c>
      <c r="N184" s="94">
        <v>345.38</v>
      </c>
      <c r="O184" s="94">
        <v>0</v>
      </c>
      <c r="P184" s="94">
        <v>224.67</v>
      </c>
      <c r="Q184" s="94">
        <v>0</v>
      </c>
      <c r="R184" s="94">
        <v>339.45</v>
      </c>
      <c r="S184" s="94">
        <v>0</v>
      </c>
      <c r="T184" s="94">
        <v>681.12</v>
      </c>
      <c r="U184" s="95">
        <v>0</v>
      </c>
      <c r="V184" s="95">
        <v>356.06</v>
      </c>
      <c r="W184" s="95">
        <v>0</v>
      </c>
      <c r="X184" s="95">
        <v>332.85</v>
      </c>
      <c r="Y184" s="95">
        <v>0</v>
      </c>
      <c r="Z184" s="95">
        <v>309.20999999999998</v>
      </c>
      <c r="AA184" s="95">
        <v>0</v>
      </c>
      <c r="AB184" s="95">
        <v>99.74</v>
      </c>
      <c r="AC184" s="95">
        <v>0</v>
      </c>
      <c r="AD184" s="95">
        <v>594</v>
      </c>
      <c r="AE184" s="95">
        <v>0</v>
      </c>
      <c r="AF184" s="88"/>
    </row>
    <row r="185" spans="1:32" s="89" customFormat="1" ht="18.75" x14ac:dyDescent="0.25">
      <c r="A185" s="90" t="s">
        <v>22</v>
      </c>
      <c r="B185" s="77">
        <f>H185+J185+L185+N185+P185+R185+T185+V185+X185+Z185+AB185+AD185</f>
        <v>2828.9009999999998</v>
      </c>
      <c r="C185" s="91">
        <f t="shared" ref="C185:C187" si="192">H185+J185</f>
        <v>1818.799</v>
      </c>
      <c r="D185" s="91">
        <v>1755</v>
      </c>
      <c r="E185" s="91">
        <f>I185+K185+M185+O185+Q185+S185+U185+W185+Y185+AA185+AC185+AE185</f>
        <v>1327.9520000000002</v>
      </c>
      <c r="F185" s="76">
        <f>E185/B185*100</f>
        <v>46.94232848728182</v>
      </c>
      <c r="G185" s="77">
        <f>E185/C185*100</f>
        <v>73.012575881117172</v>
      </c>
      <c r="H185" s="91">
        <v>236</v>
      </c>
      <c r="I185" s="91">
        <v>31.850999999999999</v>
      </c>
      <c r="J185" s="91">
        <v>1582.799</v>
      </c>
      <c r="K185" s="91">
        <v>1296.1010000000001</v>
      </c>
      <c r="L185" s="91">
        <v>7.0000000000000001E-3</v>
      </c>
      <c r="M185" s="91"/>
      <c r="N185" s="91">
        <v>4.5999999999999999E-2</v>
      </c>
      <c r="O185" s="91"/>
      <c r="P185" s="91">
        <v>9.7000000000000003E-2</v>
      </c>
      <c r="Q185" s="92"/>
      <c r="R185" s="91">
        <v>0.05</v>
      </c>
      <c r="S185" s="92"/>
      <c r="T185" s="91">
        <v>7.1999999999999995E-2</v>
      </c>
      <c r="U185" s="92"/>
      <c r="V185" s="91">
        <v>69.186000000000007</v>
      </c>
      <c r="W185" s="92"/>
      <c r="X185" s="91">
        <v>222.00299999999999</v>
      </c>
      <c r="Y185" s="92"/>
      <c r="Z185" s="91">
        <v>236</v>
      </c>
      <c r="AA185" s="92"/>
      <c r="AB185" s="91">
        <v>214.23699999999999</v>
      </c>
      <c r="AC185" s="92"/>
      <c r="AD185" s="91">
        <v>268.404</v>
      </c>
      <c r="AE185" s="93"/>
      <c r="AF185" s="88"/>
    </row>
    <row r="186" spans="1:32" s="89" customFormat="1" ht="18.75" x14ac:dyDescent="0.25">
      <c r="A186" s="90" t="s">
        <v>21</v>
      </c>
      <c r="B186" s="77">
        <f t="shared" ref="B186:B187" si="193">H186+J186+L186+N186+P186+R186+T186+V186+X186+Z186+AB186+AD186</f>
        <v>0</v>
      </c>
      <c r="C186" s="91">
        <f t="shared" si="192"/>
        <v>0</v>
      </c>
      <c r="D186" s="91">
        <v>0</v>
      </c>
      <c r="E186" s="91">
        <f t="shared" ref="E186:E187" si="194">I186+K186+M186+O186+Q186+S186+U186+W186+Y186+AA186+AC186+AE186</f>
        <v>0</v>
      </c>
      <c r="F186" s="76">
        <v>0</v>
      </c>
      <c r="G186" s="77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/>
      <c r="N186" s="91">
        <v>0</v>
      </c>
      <c r="O186" s="91"/>
      <c r="P186" s="91">
        <v>0</v>
      </c>
      <c r="Q186" s="91"/>
      <c r="R186" s="91">
        <v>0</v>
      </c>
      <c r="S186" s="91"/>
      <c r="T186" s="91">
        <v>0</v>
      </c>
      <c r="U186" s="91"/>
      <c r="V186" s="91">
        <v>0</v>
      </c>
      <c r="W186" s="91"/>
      <c r="X186" s="91">
        <v>0</v>
      </c>
      <c r="Y186" s="91"/>
      <c r="Z186" s="91">
        <v>0</v>
      </c>
      <c r="AA186" s="91"/>
      <c r="AB186" s="91">
        <v>0</v>
      </c>
      <c r="AC186" s="91"/>
      <c r="AD186" s="91">
        <v>0</v>
      </c>
      <c r="AE186" s="93"/>
      <c r="AF186" s="88"/>
    </row>
    <row r="187" spans="1:32" s="89" customFormat="1" ht="18.75" x14ac:dyDescent="0.25">
      <c r="A187" s="90" t="s">
        <v>24</v>
      </c>
      <c r="B187" s="77">
        <f t="shared" si="193"/>
        <v>0</v>
      </c>
      <c r="C187" s="91">
        <f t="shared" si="192"/>
        <v>0</v>
      </c>
      <c r="D187" s="91">
        <v>0</v>
      </c>
      <c r="E187" s="91">
        <f t="shared" si="194"/>
        <v>0</v>
      </c>
      <c r="F187" s="76">
        <v>0</v>
      </c>
      <c r="G187" s="77">
        <v>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/>
      <c r="N187" s="91">
        <v>0</v>
      </c>
      <c r="O187" s="91"/>
      <c r="P187" s="91">
        <v>0</v>
      </c>
      <c r="Q187" s="92"/>
      <c r="R187" s="91">
        <v>0</v>
      </c>
      <c r="S187" s="92"/>
      <c r="T187" s="91">
        <v>0</v>
      </c>
      <c r="U187" s="92"/>
      <c r="V187" s="91">
        <v>0</v>
      </c>
      <c r="W187" s="92"/>
      <c r="X187" s="91">
        <v>0</v>
      </c>
      <c r="Y187" s="92"/>
      <c r="Z187" s="91">
        <v>0</v>
      </c>
      <c r="AA187" s="92"/>
      <c r="AB187" s="91">
        <v>0</v>
      </c>
      <c r="AC187" s="92"/>
      <c r="AD187" s="91">
        <v>0</v>
      </c>
      <c r="AE187" s="93"/>
      <c r="AF187" s="88"/>
    </row>
    <row r="188" spans="1:32" s="2" customFormat="1" ht="93.75" x14ac:dyDescent="0.25">
      <c r="A188" s="45" t="s">
        <v>72</v>
      </c>
      <c r="B188" s="35">
        <f t="shared" ref="B188:AE188" si="195">B189</f>
        <v>2235.8029999999999</v>
      </c>
      <c r="C188" s="35">
        <f t="shared" si="195"/>
        <v>692.34500000000003</v>
      </c>
      <c r="D188" s="35">
        <f t="shared" si="195"/>
        <v>690.24</v>
      </c>
      <c r="E188" s="35">
        <f t="shared" si="195"/>
        <v>690.23827000000006</v>
      </c>
      <c r="F188" s="35">
        <f>E188/B188*100</f>
        <v>30.872052233582302</v>
      </c>
      <c r="G188" s="35">
        <f>E188/C188*100</f>
        <v>99.695710953354194</v>
      </c>
      <c r="H188" s="35">
        <f t="shared" si="195"/>
        <v>481.654</v>
      </c>
      <c r="I188" s="35">
        <f t="shared" si="195"/>
        <v>428.33273000000003</v>
      </c>
      <c r="J188" s="35">
        <f t="shared" si="195"/>
        <v>210.691</v>
      </c>
      <c r="K188" s="35">
        <f t="shared" si="195"/>
        <v>261.90553999999997</v>
      </c>
      <c r="L188" s="35">
        <f t="shared" si="195"/>
        <v>81.265000000000001</v>
      </c>
      <c r="M188" s="35">
        <f t="shared" si="195"/>
        <v>0</v>
      </c>
      <c r="N188" s="35">
        <f t="shared" si="195"/>
        <v>174.88800000000001</v>
      </c>
      <c r="O188" s="35">
        <f t="shared" si="195"/>
        <v>0</v>
      </c>
      <c r="P188" s="35">
        <f t="shared" si="195"/>
        <v>109.538</v>
      </c>
      <c r="Q188" s="35">
        <f t="shared" si="195"/>
        <v>0</v>
      </c>
      <c r="R188" s="35">
        <f t="shared" si="195"/>
        <v>161.88499999999999</v>
      </c>
      <c r="S188" s="35">
        <f t="shared" si="195"/>
        <v>0</v>
      </c>
      <c r="T188" s="35">
        <f t="shared" si="195"/>
        <v>373.21600000000001</v>
      </c>
      <c r="U188" s="35">
        <f t="shared" si="195"/>
        <v>0</v>
      </c>
      <c r="V188" s="35">
        <f t="shared" si="195"/>
        <v>85.885999999999996</v>
      </c>
      <c r="W188" s="35">
        <f t="shared" si="195"/>
        <v>0</v>
      </c>
      <c r="X188" s="35">
        <f t="shared" si="195"/>
        <v>70.656999999999996</v>
      </c>
      <c r="Y188" s="35">
        <f t="shared" si="195"/>
        <v>0</v>
      </c>
      <c r="Z188" s="35">
        <f t="shared" si="195"/>
        <v>166.43600000000001</v>
      </c>
      <c r="AA188" s="35">
        <f t="shared" si="195"/>
        <v>0</v>
      </c>
      <c r="AB188" s="35">
        <f t="shared" si="195"/>
        <v>88.408000000000001</v>
      </c>
      <c r="AC188" s="35">
        <f t="shared" si="195"/>
        <v>0</v>
      </c>
      <c r="AD188" s="35">
        <f t="shared" si="195"/>
        <v>231.279</v>
      </c>
      <c r="AE188" s="35">
        <f t="shared" si="195"/>
        <v>0</v>
      </c>
      <c r="AF188" s="35"/>
    </row>
    <row r="189" spans="1:32" s="89" customFormat="1" ht="18.75" x14ac:dyDescent="0.25">
      <c r="A189" s="87" t="s">
        <v>30</v>
      </c>
      <c r="B189" s="86">
        <f>B190+B191+B192+B193</f>
        <v>2235.8029999999999</v>
      </c>
      <c r="C189" s="86">
        <f t="shared" ref="C189:E189" si="196">C190+C191+C192+C193</f>
        <v>692.34500000000003</v>
      </c>
      <c r="D189" s="86">
        <f t="shared" si="196"/>
        <v>690.24</v>
      </c>
      <c r="E189" s="86">
        <f t="shared" si="196"/>
        <v>690.23827000000006</v>
      </c>
      <c r="F189" s="76">
        <f>E189/B189*100</f>
        <v>30.872052233582302</v>
      </c>
      <c r="G189" s="77">
        <f>E189/C189*100</f>
        <v>99.695710953354194</v>
      </c>
      <c r="H189" s="86">
        <f>H190+H191+H192+H193</f>
        <v>481.654</v>
      </c>
      <c r="I189" s="86">
        <f t="shared" ref="I189:AE189" si="197">I190+I191+I192+I193</f>
        <v>428.33273000000003</v>
      </c>
      <c r="J189" s="86">
        <f t="shared" si="197"/>
        <v>210.691</v>
      </c>
      <c r="K189" s="86">
        <f t="shared" si="197"/>
        <v>261.90553999999997</v>
      </c>
      <c r="L189" s="86">
        <f t="shared" si="197"/>
        <v>81.265000000000001</v>
      </c>
      <c r="M189" s="86">
        <f t="shared" si="197"/>
        <v>0</v>
      </c>
      <c r="N189" s="86">
        <f t="shared" si="197"/>
        <v>174.88800000000001</v>
      </c>
      <c r="O189" s="86">
        <f t="shared" si="197"/>
        <v>0</v>
      </c>
      <c r="P189" s="86">
        <f t="shared" si="197"/>
        <v>109.538</v>
      </c>
      <c r="Q189" s="86">
        <f t="shared" si="197"/>
        <v>0</v>
      </c>
      <c r="R189" s="86">
        <f t="shared" si="197"/>
        <v>161.88499999999999</v>
      </c>
      <c r="S189" s="86">
        <f t="shared" si="197"/>
        <v>0</v>
      </c>
      <c r="T189" s="86">
        <f t="shared" si="197"/>
        <v>373.21600000000001</v>
      </c>
      <c r="U189" s="86">
        <f t="shared" si="197"/>
        <v>0</v>
      </c>
      <c r="V189" s="86">
        <f t="shared" si="197"/>
        <v>85.885999999999996</v>
      </c>
      <c r="W189" s="86">
        <f t="shared" si="197"/>
        <v>0</v>
      </c>
      <c r="X189" s="86">
        <f t="shared" si="197"/>
        <v>70.656999999999996</v>
      </c>
      <c r="Y189" s="86">
        <f t="shared" si="197"/>
        <v>0</v>
      </c>
      <c r="Z189" s="86">
        <f t="shared" si="197"/>
        <v>166.43600000000001</v>
      </c>
      <c r="AA189" s="86">
        <f t="shared" si="197"/>
        <v>0</v>
      </c>
      <c r="AB189" s="86">
        <f t="shared" si="197"/>
        <v>88.408000000000001</v>
      </c>
      <c r="AC189" s="86">
        <f t="shared" si="197"/>
        <v>0</v>
      </c>
      <c r="AD189" s="86">
        <f t="shared" si="197"/>
        <v>231.279</v>
      </c>
      <c r="AE189" s="86">
        <f t="shared" si="197"/>
        <v>0</v>
      </c>
      <c r="AF189" s="88"/>
    </row>
    <row r="190" spans="1:32" s="89" customFormat="1" ht="18.75" x14ac:dyDescent="0.25">
      <c r="A190" s="90" t="s">
        <v>23</v>
      </c>
      <c r="B190" s="77">
        <f>H190+J190+L190+N190+P190+R190+T190+V190+X190+Z190+AB190+AD190</f>
        <v>0</v>
      </c>
      <c r="C190" s="91">
        <f>H190+J190</f>
        <v>0</v>
      </c>
      <c r="D190" s="91">
        <v>0</v>
      </c>
      <c r="E190" s="91">
        <f>I190+K190+M190+O190+Q190+S190+U190+W190+Y190+AA190+AC190+AE190</f>
        <v>0</v>
      </c>
      <c r="F190" s="76">
        <v>0</v>
      </c>
      <c r="G190" s="77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2"/>
      <c r="N190" s="91">
        <v>0</v>
      </c>
      <c r="O190" s="92"/>
      <c r="P190" s="91">
        <v>0</v>
      </c>
      <c r="Q190" s="92"/>
      <c r="R190" s="91">
        <v>0</v>
      </c>
      <c r="S190" s="92"/>
      <c r="T190" s="91">
        <v>0</v>
      </c>
      <c r="U190" s="92"/>
      <c r="V190" s="91">
        <v>0</v>
      </c>
      <c r="W190" s="92"/>
      <c r="X190" s="91">
        <v>0</v>
      </c>
      <c r="Y190" s="92"/>
      <c r="Z190" s="91">
        <v>0</v>
      </c>
      <c r="AA190" s="92"/>
      <c r="AB190" s="91">
        <v>0</v>
      </c>
      <c r="AC190" s="92"/>
      <c r="AD190" s="91">
        <v>0</v>
      </c>
      <c r="AE190" s="93"/>
      <c r="AF190" s="88"/>
    </row>
    <row r="191" spans="1:32" s="89" customFormat="1" ht="18.75" x14ac:dyDescent="0.25">
      <c r="A191" s="90" t="s">
        <v>22</v>
      </c>
      <c r="B191" s="77">
        <f>H191+J191+L191+N191+P191+R191+T191+V191+X191+Z191+AB191+AD191</f>
        <v>0</v>
      </c>
      <c r="C191" s="91">
        <f t="shared" ref="C191" si="198">H191+J191</f>
        <v>0</v>
      </c>
      <c r="D191" s="91">
        <v>0</v>
      </c>
      <c r="E191" s="91">
        <f t="shared" ref="E191:E193" si="199">I191+K191+M191+O191+Q191+S191+U191+W191+Y191+AA191+AC191+AE191</f>
        <v>0</v>
      </c>
      <c r="F191" s="76">
        <v>0</v>
      </c>
      <c r="G191" s="77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2"/>
      <c r="N191" s="91">
        <v>0</v>
      </c>
      <c r="O191" s="92"/>
      <c r="P191" s="91">
        <v>0</v>
      </c>
      <c r="Q191" s="92"/>
      <c r="R191" s="91">
        <v>0</v>
      </c>
      <c r="S191" s="92"/>
      <c r="T191" s="91">
        <v>0</v>
      </c>
      <c r="U191" s="92"/>
      <c r="V191" s="91">
        <v>0</v>
      </c>
      <c r="W191" s="92"/>
      <c r="X191" s="91">
        <v>0</v>
      </c>
      <c r="Y191" s="92"/>
      <c r="Z191" s="91">
        <v>0</v>
      </c>
      <c r="AA191" s="92"/>
      <c r="AB191" s="91">
        <v>0</v>
      </c>
      <c r="AC191" s="92"/>
      <c r="AD191" s="91">
        <v>0</v>
      </c>
      <c r="AE191" s="93"/>
      <c r="AF191" s="88"/>
    </row>
    <row r="192" spans="1:32" s="89" customFormat="1" ht="18.75" x14ac:dyDescent="0.25">
      <c r="A192" s="90" t="s">
        <v>21</v>
      </c>
      <c r="B192" s="77">
        <f t="shared" ref="B192:B193" si="200">H192+J192+L192+N192+P192+R192+T192+V192+X192+Z192+AB192+AD192</f>
        <v>2235.8029999999999</v>
      </c>
      <c r="C192" s="91">
        <f>H192+J192</f>
        <v>692.34500000000003</v>
      </c>
      <c r="D192" s="91">
        <v>690.24</v>
      </c>
      <c r="E192" s="91">
        <f t="shared" si="199"/>
        <v>690.23827000000006</v>
      </c>
      <c r="F192" s="76">
        <f t="shared" ref="F192" si="201">E192/B192*100</f>
        <v>30.872052233582302</v>
      </c>
      <c r="G192" s="77">
        <f>E192/C192*100</f>
        <v>99.695710953354194</v>
      </c>
      <c r="H192" s="91">
        <v>481.654</v>
      </c>
      <c r="I192" s="91">
        <v>428.33273000000003</v>
      </c>
      <c r="J192" s="91">
        <v>210.691</v>
      </c>
      <c r="K192" s="91">
        <v>261.90553999999997</v>
      </c>
      <c r="L192" s="91">
        <v>81.265000000000001</v>
      </c>
      <c r="M192" s="91"/>
      <c r="N192" s="91">
        <v>174.88800000000001</v>
      </c>
      <c r="O192" s="91"/>
      <c r="P192" s="91">
        <v>109.538</v>
      </c>
      <c r="Q192" s="91"/>
      <c r="R192" s="91">
        <v>161.88499999999999</v>
      </c>
      <c r="S192" s="91"/>
      <c r="T192" s="91">
        <v>373.21600000000001</v>
      </c>
      <c r="U192" s="91"/>
      <c r="V192" s="91">
        <v>85.885999999999996</v>
      </c>
      <c r="W192" s="91"/>
      <c r="X192" s="91">
        <v>70.656999999999996</v>
      </c>
      <c r="Y192" s="91"/>
      <c r="Z192" s="91">
        <v>166.43600000000001</v>
      </c>
      <c r="AA192" s="91"/>
      <c r="AB192" s="91">
        <v>88.408000000000001</v>
      </c>
      <c r="AC192" s="91"/>
      <c r="AD192" s="91">
        <v>231.279</v>
      </c>
      <c r="AE192" s="93"/>
      <c r="AF192" s="88"/>
    </row>
    <row r="193" spans="1:33" s="89" customFormat="1" ht="18.75" x14ac:dyDescent="0.25">
      <c r="A193" s="90" t="s">
        <v>24</v>
      </c>
      <c r="B193" s="77">
        <f t="shared" si="200"/>
        <v>0</v>
      </c>
      <c r="C193" s="91">
        <f t="shared" ref="C193" si="202">H193+J193</f>
        <v>0</v>
      </c>
      <c r="D193" s="91">
        <v>0</v>
      </c>
      <c r="E193" s="91">
        <f t="shared" si="199"/>
        <v>0</v>
      </c>
      <c r="F193" s="76">
        <v>0</v>
      </c>
      <c r="G193" s="77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2"/>
      <c r="N193" s="91">
        <v>0</v>
      </c>
      <c r="O193" s="92"/>
      <c r="P193" s="91">
        <v>0</v>
      </c>
      <c r="Q193" s="92"/>
      <c r="R193" s="91">
        <v>0</v>
      </c>
      <c r="S193" s="92"/>
      <c r="T193" s="91">
        <v>0</v>
      </c>
      <c r="U193" s="92"/>
      <c r="V193" s="91">
        <v>0</v>
      </c>
      <c r="W193" s="92"/>
      <c r="X193" s="91">
        <v>0</v>
      </c>
      <c r="Y193" s="92"/>
      <c r="Z193" s="91">
        <v>0</v>
      </c>
      <c r="AA193" s="92"/>
      <c r="AB193" s="91">
        <v>0</v>
      </c>
      <c r="AC193" s="92"/>
      <c r="AD193" s="91">
        <v>0</v>
      </c>
      <c r="AE193" s="93"/>
      <c r="AF193" s="88"/>
    </row>
    <row r="194" spans="1:33" s="1" customFormat="1" ht="18.75" x14ac:dyDescent="0.3">
      <c r="A194" s="58" t="s">
        <v>25</v>
      </c>
      <c r="B194" s="37">
        <f>B179+B126+B9</f>
        <v>16418.29682</v>
      </c>
      <c r="C194" s="37">
        <f t="shared" ref="C194:AE194" si="203">C9+C126+C179</f>
        <v>4960.6150600000001</v>
      </c>
      <c r="D194" s="37">
        <f t="shared" si="203"/>
        <v>6082.01</v>
      </c>
      <c r="E194" s="37">
        <f t="shared" si="203"/>
        <v>2955.6290800000002</v>
      </c>
      <c r="F194" s="85">
        <f>E194/B194*100</f>
        <v>18.002044380142959</v>
      </c>
      <c r="G194" s="86">
        <f>E194/C194*100</f>
        <v>59.581907570953504</v>
      </c>
      <c r="H194" s="37">
        <f t="shared" si="203"/>
        <v>2415.3090000000002</v>
      </c>
      <c r="I194" s="37">
        <f t="shared" si="203"/>
        <v>1032.4857299999999</v>
      </c>
      <c r="J194" s="37">
        <f t="shared" si="203"/>
        <v>2545.3060599999999</v>
      </c>
      <c r="K194" s="37">
        <f t="shared" si="203"/>
        <v>1923.1433500000001</v>
      </c>
      <c r="L194" s="37">
        <f t="shared" si="203"/>
        <v>1032.1983400000001</v>
      </c>
      <c r="M194" s="37">
        <f t="shared" si="203"/>
        <v>0</v>
      </c>
      <c r="N194" s="37">
        <f t="shared" si="203"/>
        <v>1051.58034</v>
      </c>
      <c r="O194" s="37">
        <f t="shared" si="203"/>
        <v>0</v>
      </c>
      <c r="P194" s="37">
        <f t="shared" si="203"/>
        <v>985.69134000000008</v>
      </c>
      <c r="Q194" s="37">
        <f t="shared" si="203"/>
        <v>0</v>
      </c>
      <c r="R194" s="37">
        <f t="shared" si="203"/>
        <v>916.33243999999991</v>
      </c>
      <c r="S194" s="37">
        <f t="shared" si="203"/>
        <v>0</v>
      </c>
      <c r="T194" s="37">
        <f t="shared" si="203"/>
        <v>1597.6733399999998</v>
      </c>
      <c r="U194" s="37">
        <f t="shared" si="203"/>
        <v>0</v>
      </c>
      <c r="V194" s="37">
        <f t="shared" si="203"/>
        <v>760.55733999999995</v>
      </c>
      <c r="W194" s="37">
        <f t="shared" si="203"/>
        <v>0</v>
      </c>
      <c r="X194" s="37">
        <f t="shared" si="203"/>
        <v>889.88934000000006</v>
      </c>
      <c r="Y194" s="37">
        <f t="shared" si="203"/>
        <v>0</v>
      </c>
      <c r="Z194" s="37">
        <f t="shared" si="203"/>
        <v>1141.7583400000001</v>
      </c>
      <c r="AA194" s="37">
        <f t="shared" si="203"/>
        <v>0</v>
      </c>
      <c r="AB194" s="37">
        <f t="shared" si="203"/>
        <v>1362.9413400000001</v>
      </c>
      <c r="AC194" s="37">
        <f t="shared" si="203"/>
        <v>0</v>
      </c>
      <c r="AD194" s="37">
        <f t="shared" si="203"/>
        <v>1719.0596</v>
      </c>
      <c r="AE194" s="37">
        <f t="shared" si="203"/>
        <v>0</v>
      </c>
      <c r="AF194" s="5"/>
    </row>
    <row r="195" spans="1:33" s="2" customFormat="1" ht="18.75" x14ac:dyDescent="0.3">
      <c r="A195" s="7" t="s">
        <v>23</v>
      </c>
      <c r="B195" s="38">
        <f>B14+B20+B26+B34+B40+B46+B54+B60+B66+B72+B80+B86+B92+B98+B104+B110+B116+B122+B131+B137+B143+B149+B157+B163+B169+B175+B184+B190</f>
        <v>4740.59782</v>
      </c>
      <c r="C195" s="38">
        <f>C14+C20+C26+C34+C40+C46+C54+C60+C66+C72+C80+C86+C92+C98+C104+C110+C116+C122+C131+C137+C143+C149+C157+C163+C169+C175+C184+C190</f>
        <v>1398.1278200000002</v>
      </c>
      <c r="D195" s="38">
        <f t="shared" ref="D195:AE198" si="204">D14+D20+D26+D34+D40+D46+D54+D60+D66+D72+D80+D86+D92+D98+D104+D110+D116+D122+D131+D137+D143+D149+D157+D163+D169+D175+D184+D190</f>
        <v>2395.3000000000002</v>
      </c>
      <c r="E195" s="38">
        <f t="shared" si="204"/>
        <v>0.20680999999999999</v>
      </c>
      <c r="F195" s="76">
        <f t="shared" ref="F195:F197" si="205">E195/B195*100</f>
        <v>4.362529956190209E-3</v>
      </c>
      <c r="G195" s="77">
        <f t="shared" ref="G195:G197" si="206">E195/C195*100</f>
        <v>1.4791923674045766E-2</v>
      </c>
      <c r="H195" s="38">
        <f t="shared" si="204"/>
        <v>1028.239</v>
      </c>
      <c r="I195" s="38">
        <f t="shared" si="204"/>
        <v>0</v>
      </c>
      <c r="J195" s="38">
        <f t="shared" si="204"/>
        <v>369.88882000000001</v>
      </c>
      <c r="K195" s="38">
        <f t="shared" si="204"/>
        <v>0.20680999999999999</v>
      </c>
      <c r="L195" s="38">
        <f>L14+L20+L26+L34+L40+L46+L54+L60+L66+L72+L80+L86+L92+L98+L104+L110+L116+L122+L131+L137+L143+L149+L157+L163+L169+L175+L184+L190</f>
        <v>59.99</v>
      </c>
      <c r="M195" s="38">
        <f t="shared" si="204"/>
        <v>0</v>
      </c>
      <c r="N195" s="38">
        <f t="shared" si="204"/>
        <v>345.38</v>
      </c>
      <c r="O195" s="38">
        <f t="shared" si="204"/>
        <v>0</v>
      </c>
      <c r="P195" s="38">
        <f t="shared" si="204"/>
        <v>224.67</v>
      </c>
      <c r="Q195" s="38">
        <f t="shared" si="204"/>
        <v>0</v>
      </c>
      <c r="R195" s="38">
        <f t="shared" si="204"/>
        <v>339.45</v>
      </c>
      <c r="S195" s="38">
        <f t="shared" si="204"/>
        <v>0</v>
      </c>
      <c r="T195" s="38">
        <f t="shared" si="204"/>
        <v>681.12</v>
      </c>
      <c r="U195" s="38">
        <f t="shared" si="204"/>
        <v>0</v>
      </c>
      <c r="V195" s="38">
        <f t="shared" si="204"/>
        <v>356.06</v>
      </c>
      <c r="W195" s="38">
        <f t="shared" si="204"/>
        <v>0</v>
      </c>
      <c r="X195" s="38">
        <f t="shared" si="204"/>
        <v>332.85</v>
      </c>
      <c r="Y195" s="38">
        <f t="shared" si="204"/>
        <v>0</v>
      </c>
      <c r="Z195" s="38">
        <f t="shared" si="204"/>
        <v>309.20999999999998</v>
      </c>
      <c r="AA195" s="38">
        <f t="shared" si="204"/>
        <v>0</v>
      </c>
      <c r="AB195" s="38">
        <f t="shared" si="204"/>
        <v>99.74</v>
      </c>
      <c r="AC195" s="38">
        <f t="shared" si="204"/>
        <v>0</v>
      </c>
      <c r="AD195" s="38">
        <f t="shared" si="204"/>
        <v>594</v>
      </c>
      <c r="AE195" s="38">
        <f t="shared" si="204"/>
        <v>0</v>
      </c>
      <c r="AF195" s="5"/>
    </row>
    <row r="196" spans="1:33" s="2" customFormat="1" ht="18.75" x14ac:dyDescent="0.3">
      <c r="A196" s="7" t="s">
        <v>22</v>
      </c>
      <c r="B196" s="38">
        <f>B15+B21+B27+B35+B41+B47+B55+B61+B67+B73+B81+B87+B93+B99+B105+B111+B117+B123+B132+B138+B144+B150+B158+B164+B170+B176+B185+B191</f>
        <v>6456.701</v>
      </c>
      <c r="C196" s="38">
        <f t="shared" ref="B196:Q198" si="207">C15+C21+C27+C35+C41+C47+C55+C61+C67+C73+C81+C87+C93+C99+C105+C111+C117+C123+C132+C138+C144+C150+C158+C164+C170+C176+C185+C191</f>
        <v>2751.0092399999999</v>
      </c>
      <c r="D196" s="38">
        <f t="shared" si="207"/>
        <v>2603.5</v>
      </c>
      <c r="E196" s="38">
        <f t="shared" si="207"/>
        <v>2176.4520000000002</v>
      </c>
      <c r="F196" s="76">
        <f t="shared" si="205"/>
        <v>33.708421684696262</v>
      </c>
      <c r="G196" s="77">
        <f t="shared" si="206"/>
        <v>79.114674293133248</v>
      </c>
      <c r="H196" s="38">
        <f t="shared" si="207"/>
        <v>879.53399999999999</v>
      </c>
      <c r="I196" s="38">
        <f t="shared" si="207"/>
        <v>578.27099999999996</v>
      </c>
      <c r="J196" s="38">
        <f>J15+J21+J27+J35+J41+J47+J55+J61+J67+J73+J81+J87+J93+J99+J105+J111+J117+J123+J132+J138+J144+J150+J158+J164+J170+J176+J185+J191</f>
        <v>1871.47524</v>
      </c>
      <c r="K196" s="38">
        <f t="shared" si="207"/>
        <v>1598.181</v>
      </c>
      <c r="L196" s="38">
        <f>L15+L21+L27+L35+L41+L47+L55+L61+L67+L73+L81+L87+L93+L99+L105+L111+L117+L123+L132+L138+L144+L150+L158+L164+L170+L176+L185+L191</f>
        <v>135.80234000000002</v>
      </c>
      <c r="M196" s="38">
        <f t="shared" si="207"/>
        <v>0</v>
      </c>
      <c r="N196" s="38">
        <f t="shared" si="207"/>
        <v>330.77134000000001</v>
      </c>
      <c r="O196" s="38">
        <f t="shared" si="207"/>
        <v>0</v>
      </c>
      <c r="P196" s="38">
        <f t="shared" si="207"/>
        <v>390.42033999999995</v>
      </c>
      <c r="Q196" s="38">
        <f t="shared" si="207"/>
        <v>0</v>
      </c>
      <c r="R196" s="38">
        <f t="shared" si="204"/>
        <v>282.11444</v>
      </c>
      <c r="S196" s="38">
        <f t="shared" si="204"/>
        <v>0</v>
      </c>
      <c r="T196" s="38">
        <f t="shared" si="204"/>
        <v>481.05434000000002</v>
      </c>
      <c r="U196" s="38">
        <f t="shared" si="204"/>
        <v>0</v>
      </c>
      <c r="V196" s="38">
        <f t="shared" si="204"/>
        <v>195.11034000000001</v>
      </c>
      <c r="W196" s="38">
        <f t="shared" si="204"/>
        <v>0</v>
      </c>
      <c r="X196" s="38">
        <f t="shared" si="204"/>
        <v>338.03933999999998</v>
      </c>
      <c r="Y196" s="38">
        <f t="shared" si="204"/>
        <v>0</v>
      </c>
      <c r="Z196" s="38">
        <f t="shared" si="204"/>
        <v>543.47134000000005</v>
      </c>
      <c r="AA196" s="38">
        <f t="shared" si="204"/>
        <v>0</v>
      </c>
      <c r="AB196" s="38">
        <f t="shared" si="204"/>
        <v>348.11034000000001</v>
      </c>
      <c r="AC196" s="38">
        <f t="shared" si="204"/>
        <v>0</v>
      </c>
      <c r="AD196" s="38">
        <f t="shared" si="204"/>
        <v>660.79759999999999</v>
      </c>
      <c r="AE196" s="38">
        <f t="shared" si="204"/>
        <v>0</v>
      </c>
      <c r="AF196" s="5"/>
    </row>
    <row r="197" spans="1:33" s="2" customFormat="1" ht="18.75" x14ac:dyDescent="0.3">
      <c r="A197" s="7" t="s">
        <v>21</v>
      </c>
      <c r="B197" s="38">
        <f t="shared" si="207"/>
        <v>5220.9979999999996</v>
      </c>
      <c r="C197" s="38">
        <f t="shared" si="207"/>
        <v>811.47800000000007</v>
      </c>
      <c r="D197" s="38">
        <f t="shared" si="207"/>
        <v>1083.21</v>
      </c>
      <c r="E197" s="38">
        <f>E16+E22+E28+E36+E42+E48+E56+E62+E68+E74+E82+E88+E94+E100+E106+E112+E118+E124+E133+E139+E145+E151+E159+E165+E171+E177+E186+E192</f>
        <v>778.97027000000003</v>
      </c>
      <c r="F197" s="76">
        <f t="shared" si="205"/>
        <v>14.919949595843555</v>
      </c>
      <c r="G197" s="77">
        <f t="shared" si="206"/>
        <v>95.994009695888238</v>
      </c>
      <c r="H197" s="38">
        <f t="shared" si="207"/>
        <v>507.536</v>
      </c>
      <c r="I197" s="38">
        <f t="shared" si="207"/>
        <v>454.21473000000003</v>
      </c>
      <c r="J197" s="38">
        <f t="shared" si="207"/>
        <v>303.94200000000001</v>
      </c>
      <c r="K197" s="38">
        <f t="shared" si="207"/>
        <v>324.75554</v>
      </c>
      <c r="L197" s="38">
        <f>L16+L22+L28+L36+L42+L48+L56+L62+L68+L74+L82+L88+L94+L100+L106+L112+L118+L124+L133+L139+L145+L151+L159+L165+L171+L177+L186+L192</f>
        <v>836.40600000000006</v>
      </c>
      <c r="M197" s="38">
        <f t="shared" si="207"/>
        <v>0</v>
      </c>
      <c r="N197" s="38">
        <f t="shared" si="207"/>
        <v>375.42900000000003</v>
      </c>
      <c r="O197" s="38">
        <f t="shared" si="207"/>
        <v>0</v>
      </c>
      <c r="P197" s="38">
        <f t="shared" si="207"/>
        <v>370.601</v>
      </c>
      <c r="Q197" s="38">
        <f t="shared" si="207"/>
        <v>0</v>
      </c>
      <c r="R197" s="38">
        <f t="shared" si="204"/>
        <v>294.76800000000003</v>
      </c>
      <c r="S197" s="38">
        <f t="shared" si="204"/>
        <v>0</v>
      </c>
      <c r="T197" s="38">
        <f t="shared" si="204"/>
        <v>435.49900000000002</v>
      </c>
      <c r="U197" s="38">
        <f t="shared" si="204"/>
        <v>0</v>
      </c>
      <c r="V197" s="38">
        <f t="shared" si="204"/>
        <v>209.387</v>
      </c>
      <c r="W197" s="38">
        <f t="shared" si="204"/>
        <v>0</v>
      </c>
      <c r="X197" s="38">
        <f t="shared" si="204"/>
        <v>219</v>
      </c>
      <c r="Y197" s="38">
        <f t="shared" si="204"/>
        <v>0</v>
      </c>
      <c r="Z197" s="38">
        <f t="shared" si="204"/>
        <v>289.077</v>
      </c>
      <c r="AA197" s="38">
        <f t="shared" si="204"/>
        <v>0</v>
      </c>
      <c r="AB197" s="38">
        <f t="shared" si="204"/>
        <v>915.09100000000012</v>
      </c>
      <c r="AC197" s="38">
        <f t="shared" si="204"/>
        <v>0</v>
      </c>
      <c r="AD197" s="38">
        <f t="shared" si="204"/>
        <v>464.262</v>
      </c>
      <c r="AE197" s="38">
        <f t="shared" si="204"/>
        <v>0</v>
      </c>
      <c r="AF197" s="5"/>
    </row>
    <row r="198" spans="1:33" s="2" customFormat="1" ht="18.75" x14ac:dyDescent="0.3">
      <c r="A198" s="7" t="s">
        <v>24</v>
      </c>
      <c r="B198" s="38">
        <f t="shared" si="207"/>
        <v>0</v>
      </c>
      <c r="C198" s="38">
        <f t="shared" si="207"/>
        <v>0</v>
      </c>
      <c r="D198" s="38">
        <f t="shared" si="207"/>
        <v>0</v>
      </c>
      <c r="E198" s="38">
        <f t="shared" si="207"/>
        <v>0</v>
      </c>
      <c r="F198" s="76">
        <v>0</v>
      </c>
      <c r="G198" s="77">
        <v>0</v>
      </c>
      <c r="H198" s="38">
        <f t="shared" si="207"/>
        <v>0</v>
      </c>
      <c r="I198" s="38">
        <f t="shared" si="207"/>
        <v>0</v>
      </c>
      <c r="J198" s="38">
        <f t="shared" si="207"/>
        <v>0</v>
      </c>
      <c r="K198" s="38">
        <f t="shared" si="207"/>
        <v>0</v>
      </c>
      <c r="L198" s="38">
        <f t="shared" si="207"/>
        <v>0</v>
      </c>
      <c r="M198" s="38">
        <f t="shared" si="207"/>
        <v>0</v>
      </c>
      <c r="N198" s="38">
        <f t="shared" si="207"/>
        <v>0</v>
      </c>
      <c r="O198" s="38">
        <f t="shared" si="207"/>
        <v>0</v>
      </c>
      <c r="P198" s="38">
        <f t="shared" si="207"/>
        <v>0</v>
      </c>
      <c r="Q198" s="38">
        <f t="shared" si="207"/>
        <v>0</v>
      </c>
      <c r="R198" s="38">
        <f t="shared" si="204"/>
        <v>0</v>
      </c>
      <c r="S198" s="38">
        <f t="shared" si="204"/>
        <v>0</v>
      </c>
      <c r="T198" s="38">
        <f t="shared" si="204"/>
        <v>0</v>
      </c>
      <c r="U198" s="38">
        <f t="shared" si="204"/>
        <v>0</v>
      </c>
      <c r="V198" s="38">
        <f t="shared" si="204"/>
        <v>0</v>
      </c>
      <c r="W198" s="38">
        <f t="shared" si="204"/>
        <v>0</v>
      </c>
      <c r="X198" s="38">
        <f t="shared" si="204"/>
        <v>0</v>
      </c>
      <c r="Y198" s="38">
        <f t="shared" si="204"/>
        <v>0</v>
      </c>
      <c r="Z198" s="38">
        <f t="shared" si="204"/>
        <v>0</v>
      </c>
      <c r="AA198" s="38">
        <f t="shared" si="204"/>
        <v>0</v>
      </c>
      <c r="AB198" s="38">
        <f t="shared" si="204"/>
        <v>0</v>
      </c>
      <c r="AC198" s="38">
        <f t="shared" si="204"/>
        <v>0</v>
      </c>
      <c r="AD198" s="38">
        <f t="shared" si="204"/>
        <v>0</v>
      </c>
      <c r="AE198" s="38">
        <f t="shared" si="204"/>
        <v>0</v>
      </c>
      <c r="AF198" s="5"/>
    </row>
    <row r="199" spans="1:33" x14ac:dyDescent="0.25">
      <c r="B199" s="81"/>
    </row>
    <row r="200" spans="1:33" x14ac:dyDescent="0.25">
      <c r="J200" s="15"/>
    </row>
    <row r="201" spans="1:33" ht="49.5" customHeight="1" x14ac:dyDescent="0.35">
      <c r="A201" s="52"/>
      <c r="B201" s="218" t="s">
        <v>73</v>
      </c>
      <c r="C201" s="218"/>
      <c r="D201" s="218"/>
      <c r="E201" s="218"/>
      <c r="F201" s="218"/>
      <c r="G201" s="218"/>
      <c r="H201" s="218"/>
      <c r="I201" s="218"/>
      <c r="J201" s="8"/>
      <c r="K201" s="53"/>
      <c r="L201" s="219" t="s">
        <v>74</v>
      </c>
      <c r="M201" s="219"/>
      <c r="N201" s="219"/>
      <c r="P201" s="4"/>
      <c r="Q201" s="4"/>
      <c r="R201" s="4"/>
      <c r="T201" s="12"/>
      <c r="U201" s="12"/>
      <c r="V201" s="12"/>
      <c r="W201" s="12"/>
      <c r="X201" s="12"/>
      <c r="Y201" s="12"/>
      <c r="Z201" s="12"/>
      <c r="AA201" s="12"/>
      <c r="AB201" s="12"/>
      <c r="AC201" s="4"/>
      <c r="AD201" s="4"/>
      <c r="AE201" s="4"/>
      <c r="AF201" s="4"/>
      <c r="AG201" s="4"/>
    </row>
    <row r="202" spans="1:33" ht="18.75" x14ac:dyDescent="0.3">
      <c r="A202" s="5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4"/>
      <c r="M202" s="4"/>
      <c r="N202" s="4"/>
      <c r="P202" s="4"/>
      <c r="Q202" s="4"/>
      <c r="R202" s="4"/>
      <c r="T202" s="12"/>
      <c r="U202" s="12"/>
      <c r="V202" s="12"/>
      <c r="W202" s="12"/>
      <c r="X202" s="12"/>
      <c r="Y202" s="12"/>
      <c r="Z202" s="12"/>
      <c r="AA202" s="12"/>
      <c r="AB202" s="12"/>
      <c r="AC202" s="4"/>
      <c r="AD202" s="4"/>
      <c r="AE202" s="4"/>
      <c r="AF202" s="4"/>
      <c r="AG202" s="4"/>
    </row>
    <row r="203" spans="1:33" ht="18.75" x14ac:dyDescent="0.3">
      <c r="A203" s="5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4"/>
      <c r="Q203" s="4"/>
      <c r="R203" s="4"/>
      <c r="T203" s="12"/>
      <c r="U203" s="12"/>
      <c r="V203" s="12"/>
      <c r="W203" s="12"/>
      <c r="X203" s="12"/>
      <c r="Y203" s="12"/>
      <c r="Z203" s="12"/>
      <c r="AA203" s="12"/>
      <c r="AB203" s="12"/>
      <c r="AC203" s="4"/>
      <c r="AD203" s="4"/>
      <c r="AE203" s="4"/>
      <c r="AF203" s="4"/>
      <c r="AG203" s="4"/>
    </row>
    <row r="204" spans="1:33" ht="18.75" x14ac:dyDescent="0.3">
      <c r="A204" s="52"/>
      <c r="B204" s="4" t="s">
        <v>26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T204" s="12"/>
      <c r="U204" s="12"/>
      <c r="V204" s="12"/>
      <c r="W204" s="12"/>
      <c r="X204" s="12"/>
      <c r="Y204" s="12"/>
      <c r="Z204" s="12"/>
      <c r="AA204" s="12"/>
      <c r="AB204" s="12"/>
      <c r="AC204" s="4"/>
      <c r="AD204" s="4"/>
      <c r="AE204" s="4"/>
      <c r="AF204" s="4"/>
      <c r="AG204" s="4"/>
    </row>
    <row r="205" spans="1:33" ht="26.25" customHeight="1" x14ac:dyDescent="0.3">
      <c r="A205" s="52"/>
      <c r="B205" s="215" t="s">
        <v>78</v>
      </c>
      <c r="C205" s="215"/>
      <c r="D205" s="57"/>
      <c r="E205" s="4" t="s">
        <v>34</v>
      </c>
      <c r="F205" s="4"/>
      <c r="G205" s="4"/>
      <c r="H205" s="4"/>
      <c r="I205" s="4"/>
      <c r="J205" s="4"/>
      <c r="K205" s="4"/>
      <c r="L205" s="4"/>
      <c r="M205" s="4"/>
      <c r="N205" s="4"/>
      <c r="T205" s="12"/>
      <c r="U205" s="12"/>
      <c r="V205" s="12"/>
      <c r="W205" s="12"/>
      <c r="X205" s="12"/>
      <c r="Y205" s="12"/>
      <c r="Z205" s="12"/>
      <c r="AA205" s="12"/>
      <c r="AB205" s="12"/>
      <c r="AC205" s="4"/>
      <c r="AD205" s="4"/>
      <c r="AE205" s="4"/>
      <c r="AF205" s="4"/>
      <c r="AG205" s="4"/>
    </row>
    <row r="206" spans="1:33" x14ac:dyDescent="0.25"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33" x14ac:dyDescent="0.25">
      <c r="B207" s="9"/>
      <c r="J207" s="15"/>
      <c r="T207" s="13"/>
      <c r="U207" s="13"/>
      <c r="V207" s="13"/>
      <c r="W207" s="13"/>
      <c r="X207" s="13"/>
      <c r="Y207" s="13"/>
      <c r="Z207" s="13"/>
      <c r="AA207" s="13"/>
      <c r="AB207" s="13"/>
    </row>
  </sheetData>
  <mergeCells count="23">
    <mergeCell ref="B201:I201"/>
    <mergeCell ref="L201:N201"/>
    <mergeCell ref="B205:C205"/>
    <mergeCell ref="T4:U4"/>
    <mergeCell ref="V4:W4"/>
    <mergeCell ref="H4:I4"/>
    <mergeCell ref="J4:K4"/>
    <mergeCell ref="L4:M4"/>
    <mergeCell ref="N4:O4"/>
    <mergeCell ref="P4:Q4"/>
    <mergeCell ref="R4:S4"/>
    <mergeCell ref="AF12:AF17"/>
    <mergeCell ref="F4:G4"/>
    <mergeCell ref="A4:A5"/>
    <mergeCell ref="B4:B5"/>
    <mergeCell ref="C4:C5"/>
    <mergeCell ref="D4:D5"/>
    <mergeCell ref="E4:E5"/>
    <mergeCell ref="AF4:AF5"/>
    <mergeCell ref="X4:Y4"/>
    <mergeCell ref="Z4:AA4"/>
    <mergeCell ref="AB4:AC4"/>
    <mergeCell ref="AD4:AE4"/>
  </mergeCells>
  <pageMargins left="0.11811023622047245" right="0.11811023622047245" top="0.74803149606299213" bottom="0.15748031496062992" header="0.31496062992125984" footer="0.31496062992125984"/>
  <pageSetup paperSize="9" scale="40" orientation="landscape" r:id="rId1"/>
  <rowBreaks count="1" manualBreakCount="1">
    <brk id="134" max="16383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opLeftCell="A175" workbookViewId="0">
      <selection activeCell="L184" sqref="L184"/>
    </sheetView>
  </sheetViews>
  <sheetFormatPr defaultRowHeight="15" x14ac:dyDescent="0.25"/>
  <cols>
    <col min="1" max="1" width="65.140625" style="49" customWidth="1"/>
    <col min="2" max="2" width="13.7109375" customWidth="1"/>
    <col min="3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68.42578125" customWidth="1"/>
  </cols>
  <sheetData>
    <row r="1" spans="1:33" x14ac:dyDescent="0.25">
      <c r="O1" s="10"/>
      <c r="P1" s="10"/>
      <c r="Q1" s="10"/>
      <c r="R1" s="10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3" ht="20.25" x14ac:dyDescent="0.3">
      <c r="A2" s="50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4"/>
      <c r="V2" s="14"/>
      <c r="W2" s="14"/>
      <c r="X2" s="14"/>
      <c r="Y2" s="14"/>
      <c r="Z2" s="11"/>
      <c r="AA2" s="11"/>
      <c r="AB2" s="11"/>
      <c r="AC2" s="4"/>
      <c r="AD2" s="4"/>
      <c r="AE2" s="4"/>
      <c r="AF2" s="4"/>
      <c r="AG2" s="4"/>
    </row>
    <row r="4" spans="1:33" s="21" customFormat="1" ht="37.5" customHeight="1" x14ac:dyDescent="0.25">
      <c r="A4" s="220" t="s">
        <v>0</v>
      </c>
      <c r="B4" s="221" t="s">
        <v>27</v>
      </c>
      <c r="C4" s="221" t="s">
        <v>76</v>
      </c>
      <c r="D4" s="221" t="s">
        <v>77</v>
      </c>
      <c r="E4" s="221" t="s">
        <v>1</v>
      </c>
      <c r="F4" s="213" t="s">
        <v>2</v>
      </c>
      <c r="G4" s="213"/>
      <c r="H4" s="213" t="s">
        <v>3</v>
      </c>
      <c r="I4" s="213"/>
      <c r="J4" s="213" t="s">
        <v>4</v>
      </c>
      <c r="K4" s="213"/>
      <c r="L4" s="213" t="s">
        <v>5</v>
      </c>
      <c r="M4" s="213"/>
      <c r="N4" s="213" t="s">
        <v>6</v>
      </c>
      <c r="O4" s="213"/>
      <c r="P4" s="213" t="s">
        <v>7</v>
      </c>
      <c r="Q4" s="213"/>
      <c r="R4" s="213" t="s">
        <v>8</v>
      </c>
      <c r="S4" s="213"/>
      <c r="T4" s="213" t="s">
        <v>9</v>
      </c>
      <c r="U4" s="213"/>
      <c r="V4" s="213" t="s">
        <v>10</v>
      </c>
      <c r="W4" s="213"/>
      <c r="X4" s="213" t="s">
        <v>11</v>
      </c>
      <c r="Y4" s="213"/>
      <c r="Z4" s="213" t="s">
        <v>12</v>
      </c>
      <c r="AA4" s="213"/>
      <c r="AB4" s="213" t="s">
        <v>13</v>
      </c>
      <c r="AC4" s="213"/>
      <c r="AD4" s="216" t="s">
        <v>14</v>
      </c>
      <c r="AE4" s="217"/>
      <c r="AF4" s="214" t="s">
        <v>15</v>
      </c>
    </row>
    <row r="5" spans="1:33" s="22" customFormat="1" ht="56.25" x14ac:dyDescent="0.25">
      <c r="A5" s="220"/>
      <c r="B5" s="222"/>
      <c r="C5" s="222"/>
      <c r="D5" s="223"/>
      <c r="E5" s="222"/>
      <c r="F5" s="72" t="s">
        <v>16</v>
      </c>
      <c r="G5" s="72" t="s">
        <v>17</v>
      </c>
      <c r="H5" s="55" t="s">
        <v>18</v>
      </c>
      <c r="I5" s="55" t="s">
        <v>19</v>
      </c>
      <c r="J5" s="55" t="s">
        <v>18</v>
      </c>
      <c r="K5" s="55" t="s">
        <v>19</v>
      </c>
      <c r="L5" s="55" t="s">
        <v>18</v>
      </c>
      <c r="M5" s="55" t="s">
        <v>19</v>
      </c>
      <c r="N5" s="55" t="s">
        <v>18</v>
      </c>
      <c r="O5" s="55" t="s">
        <v>19</v>
      </c>
      <c r="P5" s="55" t="s">
        <v>18</v>
      </c>
      <c r="Q5" s="55" t="s">
        <v>19</v>
      </c>
      <c r="R5" s="55" t="s">
        <v>18</v>
      </c>
      <c r="S5" s="55" t="s">
        <v>19</v>
      </c>
      <c r="T5" s="55" t="s">
        <v>18</v>
      </c>
      <c r="U5" s="55" t="s">
        <v>19</v>
      </c>
      <c r="V5" s="55" t="s">
        <v>18</v>
      </c>
      <c r="W5" s="55" t="s">
        <v>19</v>
      </c>
      <c r="X5" s="55" t="s">
        <v>18</v>
      </c>
      <c r="Y5" s="55" t="s">
        <v>19</v>
      </c>
      <c r="Z5" s="55" t="s">
        <v>18</v>
      </c>
      <c r="AA5" s="55" t="s">
        <v>19</v>
      </c>
      <c r="AB5" s="55" t="s">
        <v>18</v>
      </c>
      <c r="AC5" s="55" t="s">
        <v>19</v>
      </c>
      <c r="AD5" s="55" t="s">
        <v>18</v>
      </c>
      <c r="AE5" s="55" t="s">
        <v>19</v>
      </c>
      <c r="AF5" s="214"/>
    </row>
    <row r="6" spans="1:33" s="24" customFormat="1" ht="18.75" x14ac:dyDescent="0.25">
      <c r="A6" s="51">
        <v>1</v>
      </c>
      <c r="B6" s="23">
        <v>2</v>
      </c>
      <c r="C6" s="23">
        <v>3</v>
      </c>
      <c r="D6" s="23"/>
      <c r="E6" s="23">
        <v>4</v>
      </c>
      <c r="F6" s="23">
        <v>5</v>
      </c>
      <c r="G6" s="23">
        <v>6</v>
      </c>
      <c r="H6" s="23">
        <v>3</v>
      </c>
      <c r="I6" s="23">
        <v>8</v>
      </c>
      <c r="J6" s="23">
        <v>4</v>
      </c>
      <c r="K6" s="23">
        <v>10</v>
      </c>
      <c r="L6" s="23">
        <v>5</v>
      </c>
      <c r="M6" s="23">
        <v>12</v>
      </c>
      <c r="N6" s="23">
        <v>6</v>
      </c>
      <c r="O6" s="23">
        <v>14</v>
      </c>
      <c r="P6" s="23">
        <v>7</v>
      </c>
      <c r="Q6" s="23">
        <v>16</v>
      </c>
      <c r="R6" s="23">
        <v>8</v>
      </c>
      <c r="S6" s="23">
        <v>18</v>
      </c>
      <c r="T6" s="23">
        <v>9</v>
      </c>
      <c r="U6" s="23">
        <v>20</v>
      </c>
      <c r="V6" s="23">
        <v>10</v>
      </c>
      <c r="W6" s="23">
        <v>22</v>
      </c>
      <c r="X6" s="23">
        <v>11</v>
      </c>
      <c r="Y6" s="23">
        <v>24</v>
      </c>
      <c r="Z6" s="23">
        <v>12</v>
      </c>
      <c r="AA6" s="23">
        <v>26</v>
      </c>
      <c r="AB6" s="23">
        <v>13</v>
      </c>
      <c r="AC6" s="23">
        <v>28</v>
      </c>
      <c r="AD6" s="23">
        <v>14</v>
      </c>
      <c r="AE6" s="23">
        <v>30</v>
      </c>
      <c r="AF6" s="23">
        <v>31</v>
      </c>
    </row>
    <row r="7" spans="1:33" s="3" customFormat="1" ht="18.75" x14ac:dyDescent="0.25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</row>
    <row r="8" spans="1:33" s="3" customFormat="1" ht="18.75" x14ac:dyDescent="0.25">
      <c r="A8" s="27" t="s">
        <v>32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s="2" customFormat="1" ht="37.5" x14ac:dyDescent="0.25">
      <c r="A9" s="46" t="s">
        <v>35</v>
      </c>
      <c r="B9" s="29">
        <f>B10+B30+B50+B76</f>
        <v>6384.0920000000015</v>
      </c>
      <c r="C9" s="29">
        <f t="shared" ref="C9:AE9" si="0">C10+C30+C50+C76</f>
        <v>985.47500000000002</v>
      </c>
      <c r="D9" s="29">
        <f t="shared" si="0"/>
        <v>874.38</v>
      </c>
      <c r="E9" s="29">
        <f t="shared" si="0"/>
        <v>874.38199999999995</v>
      </c>
      <c r="F9" s="29">
        <f t="shared" si="0"/>
        <v>32.240363244486332</v>
      </c>
      <c r="G9" s="29" t="e">
        <f t="shared" si="0"/>
        <v>#DIV/0!</v>
      </c>
      <c r="H9" s="29">
        <f t="shared" si="0"/>
        <v>669.41599999999994</v>
      </c>
      <c r="I9" s="29">
        <f t="shared" si="0"/>
        <v>572.30199999999991</v>
      </c>
      <c r="J9" s="29">
        <f t="shared" si="0"/>
        <v>316.05899999999997</v>
      </c>
      <c r="K9" s="29">
        <f t="shared" si="0"/>
        <v>302.08</v>
      </c>
      <c r="L9" s="29">
        <f t="shared" si="0"/>
        <v>728.178</v>
      </c>
      <c r="M9" s="29">
        <f t="shared" si="0"/>
        <v>0</v>
      </c>
      <c r="N9" s="29">
        <f t="shared" si="0"/>
        <v>680.25800000000004</v>
      </c>
      <c r="O9" s="29">
        <f t="shared" si="0"/>
        <v>0</v>
      </c>
      <c r="P9" s="29">
        <f t="shared" si="0"/>
        <v>539.90599999999995</v>
      </c>
      <c r="Q9" s="29">
        <f t="shared" si="0"/>
        <v>0</v>
      </c>
      <c r="R9" s="29">
        <f t="shared" si="0"/>
        <v>309.447</v>
      </c>
      <c r="S9" s="29">
        <f t="shared" si="0"/>
        <v>0</v>
      </c>
      <c r="T9" s="29">
        <f t="shared" si="0"/>
        <v>682.11500000000001</v>
      </c>
      <c r="U9" s="29">
        <f t="shared" si="0"/>
        <v>0</v>
      </c>
      <c r="V9" s="29">
        <f t="shared" si="0"/>
        <v>219.70700000000002</v>
      </c>
      <c r="W9" s="29">
        <f t="shared" si="0"/>
        <v>0</v>
      </c>
      <c r="X9" s="29">
        <f t="shared" si="0"/>
        <v>259.11900000000003</v>
      </c>
      <c r="Y9" s="29">
        <f t="shared" si="0"/>
        <v>0</v>
      </c>
      <c r="Z9" s="29">
        <f t="shared" si="0"/>
        <v>508.60400000000004</v>
      </c>
      <c r="AA9" s="29">
        <f t="shared" si="0"/>
        <v>0</v>
      </c>
      <c r="AB9" s="29">
        <f t="shared" si="0"/>
        <v>687.15600000000006</v>
      </c>
      <c r="AC9" s="29">
        <f t="shared" si="0"/>
        <v>0</v>
      </c>
      <c r="AD9" s="29">
        <f t="shared" si="0"/>
        <v>784.12700000000007</v>
      </c>
      <c r="AE9" s="29">
        <f t="shared" si="0"/>
        <v>0</v>
      </c>
      <c r="AF9" s="29"/>
    </row>
    <row r="10" spans="1:33" s="2" customFormat="1" ht="60.75" customHeight="1" x14ac:dyDescent="0.25">
      <c r="A10" s="47" t="s">
        <v>36</v>
      </c>
      <c r="B10" s="30">
        <f>B12+B18+B24</f>
        <v>1162.095</v>
      </c>
      <c r="C10" s="30">
        <f t="shared" ref="C10:AE10" si="1">C12+C18+C24</f>
        <v>53.265000000000001</v>
      </c>
      <c r="D10" s="30">
        <f t="shared" si="1"/>
        <v>25.88</v>
      </c>
      <c r="E10" s="30">
        <f t="shared" si="1"/>
        <v>25.882000000000001</v>
      </c>
      <c r="F10" s="30">
        <f t="shared" si="1"/>
        <v>7.9126859169354482</v>
      </c>
      <c r="G10" s="30">
        <f t="shared" si="1"/>
        <v>48.591007228010888</v>
      </c>
      <c r="H10" s="30">
        <f t="shared" si="1"/>
        <v>25.882000000000001</v>
      </c>
      <c r="I10" s="30">
        <f t="shared" si="1"/>
        <v>25.882000000000001</v>
      </c>
      <c r="J10" s="30">
        <f t="shared" si="1"/>
        <v>27.382999999999999</v>
      </c>
      <c r="K10" s="30">
        <f t="shared" si="1"/>
        <v>0</v>
      </c>
      <c r="L10" s="30">
        <f t="shared" si="1"/>
        <v>27.382999999999999</v>
      </c>
      <c r="M10" s="30">
        <f t="shared" si="1"/>
        <v>0</v>
      </c>
      <c r="N10" s="30">
        <f t="shared" si="1"/>
        <v>236.13300000000001</v>
      </c>
      <c r="O10" s="30">
        <f t="shared" si="1"/>
        <v>0</v>
      </c>
      <c r="P10" s="30">
        <f t="shared" si="1"/>
        <v>27.382999999999999</v>
      </c>
      <c r="Q10" s="30">
        <f t="shared" si="1"/>
        <v>0</v>
      </c>
      <c r="R10" s="30">
        <f t="shared" si="1"/>
        <v>27.382999999999999</v>
      </c>
      <c r="S10" s="30">
        <f t="shared" si="1"/>
        <v>0</v>
      </c>
      <c r="T10" s="30">
        <f t="shared" si="1"/>
        <v>236.13300000000001</v>
      </c>
      <c r="U10" s="30">
        <f t="shared" si="1"/>
        <v>0</v>
      </c>
      <c r="V10" s="30">
        <f t="shared" si="1"/>
        <v>27.382999999999999</v>
      </c>
      <c r="W10" s="30">
        <f t="shared" si="1"/>
        <v>0</v>
      </c>
      <c r="X10" s="30">
        <f t="shared" si="1"/>
        <v>27.382999999999999</v>
      </c>
      <c r="Y10" s="30">
        <f t="shared" si="1"/>
        <v>0</v>
      </c>
      <c r="Z10" s="30">
        <f t="shared" si="1"/>
        <v>236.13300000000001</v>
      </c>
      <c r="AA10" s="30">
        <f t="shared" si="1"/>
        <v>0</v>
      </c>
      <c r="AB10" s="30">
        <f t="shared" si="1"/>
        <v>27.382999999999999</v>
      </c>
      <c r="AC10" s="30">
        <f t="shared" si="1"/>
        <v>0</v>
      </c>
      <c r="AD10" s="30">
        <f t="shared" si="1"/>
        <v>236.13300000000001</v>
      </c>
      <c r="AE10" s="30">
        <f t="shared" si="1"/>
        <v>0</v>
      </c>
      <c r="AF10" s="30"/>
    </row>
    <row r="11" spans="1:33" s="2" customFormat="1" ht="18.75" x14ac:dyDescent="0.25">
      <c r="A11" s="7" t="s">
        <v>20</v>
      </c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1"/>
      <c r="AF11" s="5"/>
    </row>
    <row r="12" spans="1:33" s="2" customFormat="1" ht="75" x14ac:dyDescent="0.25">
      <c r="A12" s="45" t="s">
        <v>37</v>
      </c>
      <c r="B12" s="35">
        <f>B13</f>
        <v>835</v>
      </c>
      <c r="C12" s="35">
        <f t="shared" ref="C12:AE12" si="2">C13</f>
        <v>0</v>
      </c>
      <c r="D12" s="35">
        <f t="shared" si="2"/>
        <v>0</v>
      </c>
      <c r="E12" s="35">
        <f t="shared" si="2"/>
        <v>0</v>
      </c>
      <c r="F12" s="35">
        <v>0</v>
      </c>
      <c r="G12" s="35"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208.75</v>
      </c>
      <c r="O12" s="35">
        <f t="shared" si="2"/>
        <v>0</v>
      </c>
      <c r="P12" s="35">
        <f t="shared" si="2"/>
        <v>0</v>
      </c>
      <c r="Q12" s="35">
        <f t="shared" si="2"/>
        <v>0</v>
      </c>
      <c r="R12" s="35">
        <f t="shared" si="2"/>
        <v>0</v>
      </c>
      <c r="S12" s="35">
        <f t="shared" si="2"/>
        <v>0</v>
      </c>
      <c r="T12" s="35">
        <f t="shared" si="2"/>
        <v>208.75</v>
      </c>
      <c r="U12" s="35">
        <f t="shared" si="2"/>
        <v>0</v>
      </c>
      <c r="V12" s="35">
        <f t="shared" si="2"/>
        <v>0</v>
      </c>
      <c r="W12" s="35">
        <f t="shared" si="2"/>
        <v>0</v>
      </c>
      <c r="X12" s="35">
        <f t="shared" si="2"/>
        <v>0</v>
      </c>
      <c r="Y12" s="35">
        <f t="shared" si="2"/>
        <v>0</v>
      </c>
      <c r="Z12" s="35">
        <f t="shared" si="2"/>
        <v>208.75</v>
      </c>
      <c r="AA12" s="35">
        <f t="shared" si="2"/>
        <v>0</v>
      </c>
      <c r="AB12" s="35">
        <f t="shared" si="2"/>
        <v>0</v>
      </c>
      <c r="AC12" s="35">
        <f t="shared" si="2"/>
        <v>0</v>
      </c>
      <c r="AD12" s="35">
        <f t="shared" si="2"/>
        <v>208.75</v>
      </c>
      <c r="AE12" s="35">
        <f t="shared" si="2"/>
        <v>0</v>
      </c>
      <c r="AF12" s="224" t="s">
        <v>83</v>
      </c>
    </row>
    <row r="13" spans="1:33" s="2" customFormat="1" ht="18.75" x14ac:dyDescent="0.25">
      <c r="A13" s="74" t="s">
        <v>30</v>
      </c>
      <c r="B13" s="39">
        <f>B14+B15+B16+B17</f>
        <v>835</v>
      </c>
      <c r="C13" s="39">
        <f>C14+C15+C16+C17</f>
        <v>0</v>
      </c>
      <c r="D13" s="39">
        <v>0</v>
      </c>
      <c r="E13" s="39">
        <f>E14+E15+E16+E17</f>
        <v>0</v>
      </c>
      <c r="F13" s="39">
        <v>0</v>
      </c>
      <c r="G13" s="39">
        <v>0</v>
      </c>
      <c r="H13" s="39">
        <f t="shared" ref="H13:AE13" si="3">H14+H15+H16+H17</f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208.75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208.75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208.75</v>
      </c>
      <c r="AA13" s="39">
        <f t="shared" si="3"/>
        <v>0</v>
      </c>
      <c r="AB13" s="39">
        <f t="shared" si="3"/>
        <v>0</v>
      </c>
      <c r="AC13" s="39">
        <f t="shared" si="3"/>
        <v>0</v>
      </c>
      <c r="AD13" s="39">
        <f t="shared" si="3"/>
        <v>208.75</v>
      </c>
      <c r="AE13" s="39">
        <f t="shared" si="3"/>
        <v>0</v>
      </c>
      <c r="AF13" s="227"/>
    </row>
    <row r="14" spans="1:33" s="2" customFormat="1" ht="18.75" x14ac:dyDescent="0.25">
      <c r="A14" s="7" t="s">
        <v>23</v>
      </c>
      <c r="B14" s="32">
        <f>H14+J14+L14+N14+P14+R14+T14+V14+X14+Z14+AB14+AD14</f>
        <v>0</v>
      </c>
      <c r="C14" s="33">
        <f>H14+J14</f>
        <v>0</v>
      </c>
      <c r="D14" s="33">
        <v>0</v>
      </c>
      <c r="E14" s="33">
        <f>I14+K14+M14+O14+Q14+S14+U14+W14+Y14+AA14+AC14+AE14</f>
        <v>0</v>
      </c>
      <c r="F14" s="32">
        <f>IF(E14,B14,)/100</f>
        <v>0</v>
      </c>
      <c r="G14" s="32">
        <v>0</v>
      </c>
      <c r="H14" s="33">
        <v>0</v>
      </c>
      <c r="I14" s="33">
        <v>0</v>
      </c>
      <c r="J14" s="33">
        <v>0</v>
      </c>
      <c r="K14" s="34"/>
      <c r="L14" s="33">
        <v>0</v>
      </c>
      <c r="M14" s="34"/>
      <c r="N14" s="33">
        <v>0</v>
      </c>
      <c r="O14" s="34"/>
      <c r="P14" s="33">
        <v>0</v>
      </c>
      <c r="Q14" s="34"/>
      <c r="R14" s="33">
        <v>0</v>
      </c>
      <c r="S14" s="34"/>
      <c r="T14" s="33">
        <v>0</v>
      </c>
      <c r="U14" s="33"/>
      <c r="V14" s="33">
        <v>0</v>
      </c>
      <c r="W14" s="34"/>
      <c r="X14" s="33">
        <v>0</v>
      </c>
      <c r="Y14" s="34"/>
      <c r="Z14" s="33">
        <v>0</v>
      </c>
      <c r="AA14" s="34"/>
      <c r="AB14" s="33">
        <v>0</v>
      </c>
      <c r="AC14" s="34"/>
      <c r="AD14" s="33">
        <v>0</v>
      </c>
      <c r="AE14" s="31"/>
      <c r="AF14" s="227"/>
    </row>
    <row r="15" spans="1:33" s="2" customFormat="1" ht="18.75" x14ac:dyDescent="0.25">
      <c r="A15" s="7" t="s">
        <v>22</v>
      </c>
      <c r="B15" s="32">
        <f>H15+J15+L15+N15+P15+R15+T15+V15+X15+Z15+AB15+AD15</f>
        <v>140</v>
      </c>
      <c r="C15" s="33">
        <f t="shared" ref="C15:C17" si="4">H15+J15</f>
        <v>0</v>
      </c>
      <c r="D15" s="33">
        <v>0</v>
      </c>
      <c r="E15" s="33">
        <f>I15+K15+M15+O15+Q15+S15+U15+W15+Y15+AA15+AC15+AE15</f>
        <v>0</v>
      </c>
      <c r="F15" s="32">
        <f t="shared" ref="F15:F17" si="5">IF(E15,B15,)/100</f>
        <v>0</v>
      </c>
      <c r="G15" s="32">
        <v>0</v>
      </c>
      <c r="H15" s="33">
        <v>0</v>
      </c>
      <c r="I15" s="33">
        <v>0</v>
      </c>
      <c r="J15" s="33">
        <v>0</v>
      </c>
      <c r="K15" s="34"/>
      <c r="L15" s="33">
        <v>0</v>
      </c>
      <c r="M15" s="34"/>
      <c r="N15" s="33">
        <v>35</v>
      </c>
      <c r="O15" s="34"/>
      <c r="P15" s="33">
        <v>0</v>
      </c>
      <c r="Q15" s="34"/>
      <c r="R15" s="33">
        <v>0</v>
      </c>
      <c r="S15" s="34"/>
      <c r="T15" s="33">
        <v>35</v>
      </c>
      <c r="U15" s="33"/>
      <c r="V15" s="33">
        <v>0</v>
      </c>
      <c r="W15" s="34"/>
      <c r="X15" s="33">
        <v>0</v>
      </c>
      <c r="Y15" s="34"/>
      <c r="Z15" s="33">
        <v>35</v>
      </c>
      <c r="AA15" s="34"/>
      <c r="AB15" s="33">
        <v>0</v>
      </c>
      <c r="AC15" s="34"/>
      <c r="AD15" s="33">
        <v>35</v>
      </c>
      <c r="AE15" s="31"/>
      <c r="AF15" s="227"/>
    </row>
    <row r="16" spans="1:33" s="2" customFormat="1" ht="18.75" x14ac:dyDescent="0.25">
      <c r="A16" s="7" t="s">
        <v>21</v>
      </c>
      <c r="B16" s="32">
        <f t="shared" ref="B16:B17" si="6">H16+J16+L16+N16+P16+R16+T16+V16+X16+Z16+AB16+AD16</f>
        <v>695</v>
      </c>
      <c r="C16" s="33">
        <f t="shared" si="4"/>
        <v>0</v>
      </c>
      <c r="D16" s="33">
        <v>0</v>
      </c>
      <c r="E16" s="33">
        <f t="shared" ref="E16:E17" si="7">I16+K16+M16+O16+Q16+S16+U16+W16+Y16+AA16+AC16+AE16</f>
        <v>0</v>
      </c>
      <c r="F16" s="32">
        <f t="shared" si="5"/>
        <v>0</v>
      </c>
      <c r="G16" s="32">
        <v>0</v>
      </c>
      <c r="H16" s="33">
        <v>0</v>
      </c>
      <c r="I16" s="33">
        <v>0</v>
      </c>
      <c r="J16" s="33">
        <v>0</v>
      </c>
      <c r="K16" s="33"/>
      <c r="L16" s="33">
        <v>0</v>
      </c>
      <c r="M16" s="33"/>
      <c r="N16" s="33">
        <v>173.75</v>
      </c>
      <c r="O16" s="33"/>
      <c r="P16" s="33">
        <v>0</v>
      </c>
      <c r="Q16" s="33"/>
      <c r="R16" s="33">
        <v>0</v>
      </c>
      <c r="S16" s="33"/>
      <c r="T16" s="33">
        <v>173.75</v>
      </c>
      <c r="U16" s="33"/>
      <c r="V16" s="33">
        <v>0</v>
      </c>
      <c r="W16" s="33"/>
      <c r="X16" s="33">
        <v>0</v>
      </c>
      <c r="Y16" s="33"/>
      <c r="Z16" s="33">
        <v>173.75</v>
      </c>
      <c r="AA16" s="33"/>
      <c r="AB16" s="33">
        <v>0</v>
      </c>
      <c r="AC16" s="33"/>
      <c r="AD16" s="33">
        <v>173.75</v>
      </c>
      <c r="AE16" s="31"/>
      <c r="AF16" s="227"/>
    </row>
    <row r="17" spans="1:32" s="2" customFormat="1" ht="18.75" x14ac:dyDescent="0.25">
      <c r="A17" s="7" t="s">
        <v>24</v>
      </c>
      <c r="B17" s="32">
        <f t="shared" si="6"/>
        <v>0</v>
      </c>
      <c r="C17" s="33">
        <f t="shared" si="4"/>
        <v>0</v>
      </c>
      <c r="D17" s="33">
        <v>0</v>
      </c>
      <c r="E17" s="33">
        <f t="shared" si="7"/>
        <v>0</v>
      </c>
      <c r="F17" s="32">
        <f t="shared" si="5"/>
        <v>0</v>
      </c>
      <c r="G17" s="32">
        <v>0</v>
      </c>
      <c r="H17" s="33">
        <v>0</v>
      </c>
      <c r="I17" s="33">
        <v>0</v>
      </c>
      <c r="J17" s="33">
        <v>0</v>
      </c>
      <c r="K17" s="34"/>
      <c r="L17" s="33">
        <v>0</v>
      </c>
      <c r="M17" s="34"/>
      <c r="N17" s="33">
        <v>0</v>
      </c>
      <c r="O17" s="34"/>
      <c r="P17" s="33">
        <v>0</v>
      </c>
      <c r="Q17" s="34"/>
      <c r="R17" s="33">
        <v>0</v>
      </c>
      <c r="S17" s="34"/>
      <c r="T17" s="33">
        <v>0</v>
      </c>
      <c r="U17" s="33"/>
      <c r="V17" s="33">
        <v>0</v>
      </c>
      <c r="W17" s="34"/>
      <c r="X17" s="33">
        <v>0</v>
      </c>
      <c r="Y17" s="34"/>
      <c r="Z17" s="33">
        <v>0</v>
      </c>
      <c r="AA17" s="34"/>
      <c r="AB17" s="33">
        <v>0</v>
      </c>
      <c r="AC17" s="34"/>
      <c r="AD17" s="33">
        <v>0</v>
      </c>
      <c r="AE17" s="31"/>
      <c r="AF17" s="228"/>
    </row>
    <row r="18" spans="1:32" s="2" customFormat="1" ht="168.75" x14ac:dyDescent="0.25">
      <c r="A18" s="45" t="s">
        <v>38</v>
      </c>
      <c r="B18" s="35">
        <f>B19</f>
        <v>327.09499999999997</v>
      </c>
      <c r="C18" s="35">
        <f t="shared" ref="C18:AE18" si="8">C19</f>
        <v>53.265000000000001</v>
      </c>
      <c r="D18" s="35">
        <f>D19</f>
        <v>25.88</v>
      </c>
      <c r="E18" s="35">
        <f t="shared" si="8"/>
        <v>25.882000000000001</v>
      </c>
      <c r="F18" s="35">
        <f>E18/B18*100</f>
        <v>7.9126859169354482</v>
      </c>
      <c r="G18" s="35">
        <f>E18/C18*100</f>
        <v>48.591007228010888</v>
      </c>
      <c r="H18" s="35">
        <f t="shared" si="8"/>
        <v>25.882000000000001</v>
      </c>
      <c r="I18" s="35">
        <f t="shared" si="8"/>
        <v>25.882000000000001</v>
      </c>
      <c r="J18" s="35">
        <f t="shared" si="8"/>
        <v>27.382999999999999</v>
      </c>
      <c r="K18" s="35">
        <f t="shared" si="8"/>
        <v>0</v>
      </c>
      <c r="L18" s="35">
        <f t="shared" si="8"/>
        <v>27.382999999999999</v>
      </c>
      <c r="M18" s="35">
        <f t="shared" si="8"/>
        <v>0</v>
      </c>
      <c r="N18" s="35">
        <f t="shared" si="8"/>
        <v>27.382999999999999</v>
      </c>
      <c r="O18" s="35">
        <f t="shared" si="8"/>
        <v>0</v>
      </c>
      <c r="P18" s="35">
        <f t="shared" si="8"/>
        <v>27.382999999999999</v>
      </c>
      <c r="Q18" s="35">
        <f t="shared" si="8"/>
        <v>0</v>
      </c>
      <c r="R18" s="35">
        <f t="shared" si="8"/>
        <v>27.382999999999999</v>
      </c>
      <c r="S18" s="35">
        <f t="shared" si="8"/>
        <v>0</v>
      </c>
      <c r="T18" s="35">
        <f t="shared" si="8"/>
        <v>27.382999999999999</v>
      </c>
      <c r="U18" s="35">
        <f t="shared" si="8"/>
        <v>0</v>
      </c>
      <c r="V18" s="35">
        <f t="shared" si="8"/>
        <v>27.382999999999999</v>
      </c>
      <c r="W18" s="35">
        <f t="shared" si="8"/>
        <v>0</v>
      </c>
      <c r="X18" s="35">
        <f t="shared" si="8"/>
        <v>27.382999999999999</v>
      </c>
      <c r="Y18" s="35">
        <f t="shared" si="8"/>
        <v>0</v>
      </c>
      <c r="Z18" s="35">
        <f t="shared" si="8"/>
        <v>27.382999999999999</v>
      </c>
      <c r="AA18" s="35">
        <f t="shared" si="8"/>
        <v>0</v>
      </c>
      <c r="AB18" s="35">
        <f t="shared" si="8"/>
        <v>27.382999999999999</v>
      </c>
      <c r="AC18" s="35">
        <f t="shared" si="8"/>
        <v>0</v>
      </c>
      <c r="AD18" s="35">
        <f t="shared" si="8"/>
        <v>27.382999999999999</v>
      </c>
      <c r="AE18" s="35">
        <f t="shared" si="8"/>
        <v>0</v>
      </c>
      <c r="AF18" s="35" t="s">
        <v>79</v>
      </c>
    </row>
    <row r="19" spans="1:32" s="64" customFormat="1" ht="18.75" x14ac:dyDescent="0.25">
      <c r="A19" s="60" t="s">
        <v>30</v>
      </c>
      <c r="B19" s="61">
        <f>B20+B21+B22+B23</f>
        <v>327.09499999999997</v>
      </c>
      <c r="C19" s="61">
        <f>C20+C21+C22+C23</f>
        <v>53.265000000000001</v>
      </c>
      <c r="D19" s="61">
        <f>D20+D21+D22+D23</f>
        <v>25.88</v>
      </c>
      <c r="E19" s="61">
        <f>E20+E21+E22+E23</f>
        <v>25.882000000000001</v>
      </c>
      <c r="F19" s="61">
        <f>E19/B19*100</f>
        <v>7.9126859169354482</v>
      </c>
      <c r="G19" s="61">
        <f>E19/C19*100</f>
        <v>48.591007228010888</v>
      </c>
      <c r="H19" s="61">
        <f t="shared" ref="H19:AE19" si="9">H20+H21+H22+H23</f>
        <v>25.882000000000001</v>
      </c>
      <c r="I19" s="61">
        <f t="shared" si="9"/>
        <v>25.882000000000001</v>
      </c>
      <c r="J19" s="61">
        <f t="shared" si="9"/>
        <v>27.382999999999999</v>
      </c>
      <c r="K19" s="61">
        <f t="shared" si="9"/>
        <v>0</v>
      </c>
      <c r="L19" s="61">
        <f t="shared" si="9"/>
        <v>27.382999999999999</v>
      </c>
      <c r="M19" s="61">
        <f t="shared" si="9"/>
        <v>0</v>
      </c>
      <c r="N19" s="61">
        <f t="shared" si="9"/>
        <v>27.382999999999999</v>
      </c>
      <c r="O19" s="61">
        <f t="shared" si="9"/>
        <v>0</v>
      </c>
      <c r="P19" s="61">
        <f t="shared" si="9"/>
        <v>27.382999999999999</v>
      </c>
      <c r="Q19" s="61">
        <f t="shared" si="9"/>
        <v>0</v>
      </c>
      <c r="R19" s="61">
        <f t="shared" si="9"/>
        <v>27.382999999999999</v>
      </c>
      <c r="S19" s="61">
        <f t="shared" si="9"/>
        <v>0</v>
      </c>
      <c r="T19" s="61">
        <f t="shared" si="9"/>
        <v>27.382999999999999</v>
      </c>
      <c r="U19" s="61">
        <f t="shared" si="9"/>
        <v>0</v>
      </c>
      <c r="V19" s="61">
        <f t="shared" si="9"/>
        <v>27.382999999999999</v>
      </c>
      <c r="W19" s="61">
        <f t="shared" si="9"/>
        <v>0</v>
      </c>
      <c r="X19" s="61">
        <f t="shared" si="9"/>
        <v>27.382999999999999</v>
      </c>
      <c r="Y19" s="61">
        <f t="shared" si="9"/>
        <v>0</v>
      </c>
      <c r="Z19" s="61">
        <f t="shared" si="9"/>
        <v>27.382999999999999</v>
      </c>
      <c r="AA19" s="61">
        <f t="shared" si="9"/>
        <v>0</v>
      </c>
      <c r="AB19" s="61">
        <f t="shared" si="9"/>
        <v>27.382999999999999</v>
      </c>
      <c r="AC19" s="61">
        <f t="shared" si="9"/>
        <v>0</v>
      </c>
      <c r="AD19" s="61">
        <f t="shared" si="9"/>
        <v>27.382999999999999</v>
      </c>
      <c r="AE19" s="61">
        <f t="shared" si="9"/>
        <v>0</v>
      </c>
      <c r="AF19" s="63"/>
    </row>
    <row r="20" spans="1:32" s="64" customFormat="1" ht="18.75" x14ac:dyDescent="0.25">
      <c r="A20" s="65" t="s">
        <v>23</v>
      </c>
      <c r="B20" s="66">
        <f>H20+J20+L20+N20+P20+R20+T20+V20+X20+Z20+AB20+AD20</f>
        <v>0</v>
      </c>
      <c r="C20" s="67">
        <f>H20+J20</f>
        <v>0</v>
      </c>
      <c r="D20" s="67">
        <v>0</v>
      </c>
      <c r="E20" s="67">
        <f>I20+K20+M20+O20+Q20+S20+U20+W20+Y20+AA20+AC20+AE20</f>
        <v>0</v>
      </c>
      <c r="F20" s="66">
        <f>IF(E20,B20,)/100</f>
        <v>0</v>
      </c>
      <c r="G20" s="6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8"/>
      <c r="N20" s="67">
        <v>0</v>
      </c>
      <c r="O20" s="68"/>
      <c r="P20" s="67">
        <v>0</v>
      </c>
      <c r="Q20" s="68"/>
      <c r="R20" s="67">
        <v>0</v>
      </c>
      <c r="S20" s="68"/>
      <c r="T20" s="67">
        <v>0</v>
      </c>
      <c r="U20" s="68"/>
      <c r="V20" s="67">
        <v>0</v>
      </c>
      <c r="W20" s="68"/>
      <c r="X20" s="67">
        <v>0</v>
      </c>
      <c r="Y20" s="68"/>
      <c r="Z20" s="67">
        <v>0</v>
      </c>
      <c r="AA20" s="68"/>
      <c r="AB20" s="67">
        <v>0</v>
      </c>
      <c r="AC20" s="68"/>
      <c r="AD20" s="67">
        <v>0</v>
      </c>
      <c r="AE20" s="62"/>
      <c r="AF20" s="63"/>
    </row>
    <row r="21" spans="1:32" s="64" customFormat="1" ht="18.75" x14ac:dyDescent="0.25">
      <c r="A21" s="65" t="s">
        <v>22</v>
      </c>
      <c r="B21" s="66">
        <f>H21+J21+L21+N21+P21+R21+T21+V21+X21+Z21+AB21+AD21</f>
        <v>0</v>
      </c>
      <c r="C21" s="67">
        <f t="shared" ref="C21:C23" si="10">H21+J21</f>
        <v>0</v>
      </c>
      <c r="D21" s="67">
        <v>0</v>
      </c>
      <c r="E21" s="67">
        <f t="shared" ref="E21:E23" si="11">I21+K21+M21+O21+Q21+S21+U21+W21+Y21+AA21+AC21+AE21</f>
        <v>0</v>
      </c>
      <c r="F21" s="66">
        <f t="shared" ref="F21:F23" si="12">IF(E21,B21,)/100</f>
        <v>0</v>
      </c>
      <c r="G21" s="6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8"/>
      <c r="N21" s="67">
        <v>0</v>
      </c>
      <c r="O21" s="68"/>
      <c r="P21" s="67">
        <v>0</v>
      </c>
      <c r="Q21" s="68"/>
      <c r="R21" s="67">
        <v>0</v>
      </c>
      <c r="S21" s="68"/>
      <c r="T21" s="67">
        <v>0</v>
      </c>
      <c r="U21" s="68"/>
      <c r="V21" s="67">
        <v>0</v>
      </c>
      <c r="W21" s="68"/>
      <c r="X21" s="67">
        <v>0</v>
      </c>
      <c r="Y21" s="68"/>
      <c r="Z21" s="67">
        <v>0</v>
      </c>
      <c r="AA21" s="68"/>
      <c r="AB21" s="67">
        <v>0</v>
      </c>
      <c r="AC21" s="68"/>
      <c r="AD21" s="67">
        <v>0</v>
      </c>
      <c r="AE21" s="62"/>
      <c r="AF21" s="63"/>
    </row>
    <row r="22" spans="1:32" s="64" customFormat="1" ht="18.75" x14ac:dyDescent="0.25">
      <c r="A22" s="65" t="s">
        <v>21</v>
      </c>
      <c r="B22" s="66">
        <f t="shared" ref="B22:B23" si="13">H22+J22+L22+N22+P22+R22+T22+V22+X22+Z22+AB22+AD22</f>
        <v>327.09499999999997</v>
      </c>
      <c r="C22" s="67">
        <f>H22+J22</f>
        <v>53.265000000000001</v>
      </c>
      <c r="D22" s="67">
        <v>25.88</v>
      </c>
      <c r="E22" s="67">
        <f t="shared" si="11"/>
        <v>25.882000000000001</v>
      </c>
      <c r="F22" s="66">
        <f>E22/B22*100</f>
        <v>7.9126859169354482</v>
      </c>
      <c r="G22" s="66">
        <f>E22/C22*100</f>
        <v>48.591007228010888</v>
      </c>
      <c r="H22" s="67">
        <v>25.882000000000001</v>
      </c>
      <c r="I22" s="67">
        <v>25.882000000000001</v>
      </c>
      <c r="J22" s="67">
        <v>27.382999999999999</v>
      </c>
      <c r="K22" s="67">
        <v>0</v>
      </c>
      <c r="L22" s="67">
        <v>27.382999999999999</v>
      </c>
      <c r="M22" s="67"/>
      <c r="N22" s="67">
        <v>27.382999999999999</v>
      </c>
      <c r="O22" s="67"/>
      <c r="P22" s="67">
        <v>27.382999999999999</v>
      </c>
      <c r="Q22" s="67"/>
      <c r="R22" s="67">
        <v>27.382999999999999</v>
      </c>
      <c r="S22" s="67"/>
      <c r="T22" s="67">
        <v>27.382999999999999</v>
      </c>
      <c r="U22" s="67"/>
      <c r="V22" s="67">
        <v>27.382999999999999</v>
      </c>
      <c r="W22" s="67"/>
      <c r="X22" s="67">
        <v>27.382999999999999</v>
      </c>
      <c r="Y22" s="67"/>
      <c r="Z22" s="67">
        <v>27.382999999999999</v>
      </c>
      <c r="AA22" s="67"/>
      <c r="AB22" s="67">
        <v>27.382999999999999</v>
      </c>
      <c r="AC22" s="67"/>
      <c r="AD22" s="67">
        <v>27.382999999999999</v>
      </c>
      <c r="AE22" s="62"/>
      <c r="AF22" s="63"/>
    </row>
    <row r="23" spans="1:32" s="64" customFormat="1" ht="18.75" x14ac:dyDescent="0.25">
      <c r="A23" s="65" t="s">
        <v>24</v>
      </c>
      <c r="B23" s="66">
        <f t="shared" si="13"/>
        <v>0</v>
      </c>
      <c r="C23" s="67">
        <f t="shared" si="10"/>
        <v>0</v>
      </c>
      <c r="D23" s="67">
        <v>0</v>
      </c>
      <c r="E23" s="67">
        <f t="shared" si="11"/>
        <v>0</v>
      </c>
      <c r="F23" s="66">
        <f t="shared" si="12"/>
        <v>0</v>
      </c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8"/>
      <c r="N23" s="67">
        <v>0</v>
      </c>
      <c r="O23" s="68"/>
      <c r="P23" s="67">
        <v>0</v>
      </c>
      <c r="Q23" s="68"/>
      <c r="R23" s="67">
        <v>0</v>
      </c>
      <c r="S23" s="68"/>
      <c r="T23" s="67">
        <v>0</v>
      </c>
      <c r="U23" s="68"/>
      <c r="V23" s="67">
        <v>0</v>
      </c>
      <c r="W23" s="68"/>
      <c r="X23" s="67">
        <v>0</v>
      </c>
      <c r="Y23" s="68"/>
      <c r="Z23" s="67">
        <v>0</v>
      </c>
      <c r="AA23" s="68"/>
      <c r="AB23" s="67">
        <v>0</v>
      </c>
      <c r="AC23" s="68"/>
      <c r="AD23" s="67">
        <v>0</v>
      </c>
      <c r="AE23" s="62"/>
      <c r="AF23" s="63"/>
    </row>
    <row r="24" spans="1:32" s="2" customFormat="1" ht="206.25" x14ac:dyDescent="0.25">
      <c r="A24" s="45" t="s">
        <v>39</v>
      </c>
      <c r="B24" s="35">
        <f>B25</f>
        <v>0</v>
      </c>
      <c r="C24" s="35">
        <f t="shared" ref="C24:AE24" si="14">C25</f>
        <v>0</v>
      </c>
      <c r="D24" s="35">
        <f t="shared" si="14"/>
        <v>0</v>
      </c>
      <c r="E24" s="35">
        <f t="shared" si="14"/>
        <v>0</v>
      </c>
      <c r="F24" s="35">
        <v>0</v>
      </c>
      <c r="G24" s="35">
        <v>0</v>
      </c>
      <c r="H24" s="35">
        <f t="shared" si="14"/>
        <v>0</v>
      </c>
      <c r="I24" s="35">
        <f t="shared" si="14"/>
        <v>0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5">
        <f t="shared" si="14"/>
        <v>0</v>
      </c>
      <c r="Q24" s="35">
        <f t="shared" si="14"/>
        <v>0</v>
      </c>
      <c r="R24" s="35">
        <f t="shared" si="14"/>
        <v>0</v>
      </c>
      <c r="S24" s="35">
        <f t="shared" si="14"/>
        <v>0</v>
      </c>
      <c r="T24" s="35">
        <f t="shared" si="14"/>
        <v>0</v>
      </c>
      <c r="U24" s="35">
        <f t="shared" si="14"/>
        <v>0</v>
      </c>
      <c r="V24" s="35">
        <f t="shared" si="14"/>
        <v>0</v>
      </c>
      <c r="W24" s="35">
        <f t="shared" si="14"/>
        <v>0</v>
      </c>
      <c r="X24" s="35">
        <f t="shared" si="14"/>
        <v>0</v>
      </c>
      <c r="Y24" s="35">
        <f t="shared" si="14"/>
        <v>0</v>
      </c>
      <c r="Z24" s="35">
        <f t="shared" si="14"/>
        <v>0</v>
      </c>
      <c r="AA24" s="35">
        <f t="shared" si="14"/>
        <v>0</v>
      </c>
      <c r="AB24" s="35">
        <f t="shared" si="14"/>
        <v>0</v>
      </c>
      <c r="AC24" s="35">
        <f t="shared" si="14"/>
        <v>0</v>
      </c>
      <c r="AD24" s="35">
        <f t="shared" si="14"/>
        <v>0</v>
      </c>
      <c r="AE24" s="35">
        <f t="shared" si="14"/>
        <v>0</v>
      </c>
      <c r="AF24" s="35"/>
    </row>
    <row r="25" spans="1:32" s="2" customFormat="1" ht="18.75" x14ac:dyDescent="0.25">
      <c r="A25" s="74" t="s">
        <v>30</v>
      </c>
      <c r="B25" s="39">
        <f>B26+B27+B28+B29</f>
        <v>0</v>
      </c>
      <c r="C25" s="39">
        <f>C26+C27+C28+C29</f>
        <v>0</v>
      </c>
      <c r="D25" s="39">
        <v>0</v>
      </c>
      <c r="E25" s="39">
        <f>E26+E27+E28+E29</f>
        <v>0</v>
      </c>
      <c r="F25" s="39">
        <v>0</v>
      </c>
      <c r="G25" s="39">
        <v>0</v>
      </c>
      <c r="H25" s="39">
        <f t="shared" ref="H25:AE25" si="15">H26+H27+H28+H29</f>
        <v>0</v>
      </c>
      <c r="I25" s="39">
        <f t="shared" si="15"/>
        <v>0</v>
      </c>
      <c r="J25" s="39">
        <f t="shared" si="15"/>
        <v>0</v>
      </c>
      <c r="K25" s="39">
        <f t="shared" si="15"/>
        <v>0</v>
      </c>
      <c r="L25" s="39">
        <f t="shared" si="15"/>
        <v>0</v>
      </c>
      <c r="M25" s="39">
        <f t="shared" si="15"/>
        <v>0</v>
      </c>
      <c r="N25" s="39">
        <f t="shared" si="15"/>
        <v>0</v>
      </c>
      <c r="O25" s="39">
        <f t="shared" si="15"/>
        <v>0</v>
      </c>
      <c r="P25" s="39">
        <f t="shared" si="15"/>
        <v>0</v>
      </c>
      <c r="Q25" s="39">
        <f t="shared" si="15"/>
        <v>0</v>
      </c>
      <c r="R25" s="39">
        <f t="shared" si="15"/>
        <v>0</v>
      </c>
      <c r="S25" s="39">
        <f t="shared" si="15"/>
        <v>0</v>
      </c>
      <c r="T25" s="39">
        <f t="shared" si="15"/>
        <v>0</v>
      </c>
      <c r="U25" s="39">
        <f t="shared" si="15"/>
        <v>0</v>
      </c>
      <c r="V25" s="39">
        <f t="shared" si="15"/>
        <v>0</v>
      </c>
      <c r="W25" s="39">
        <f t="shared" si="15"/>
        <v>0</v>
      </c>
      <c r="X25" s="39">
        <f t="shared" si="15"/>
        <v>0</v>
      </c>
      <c r="Y25" s="39">
        <f t="shared" si="15"/>
        <v>0</v>
      </c>
      <c r="Z25" s="39">
        <f t="shared" si="15"/>
        <v>0</v>
      </c>
      <c r="AA25" s="39">
        <f t="shared" si="15"/>
        <v>0</v>
      </c>
      <c r="AB25" s="39">
        <f t="shared" si="15"/>
        <v>0</v>
      </c>
      <c r="AC25" s="39">
        <f t="shared" si="15"/>
        <v>0</v>
      </c>
      <c r="AD25" s="39">
        <f t="shared" si="15"/>
        <v>0</v>
      </c>
      <c r="AE25" s="39">
        <f t="shared" si="15"/>
        <v>0</v>
      </c>
      <c r="AF25" s="5"/>
    </row>
    <row r="26" spans="1:32" s="2" customFormat="1" ht="18.75" x14ac:dyDescent="0.25">
      <c r="A26" s="7" t="s">
        <v>23</v>
      </c>
      <c r="B26" s="32">
        <f>H26+J26+L26+N26+P26+R26+T26+V26+X26+Z26+AB26+AD26</f>
        <v>0</v>
      </c>
      <c r="C26" s="33">
        <f>H26</f>
        <v>0</v>
      </c>
      <c r="D26" s="33">
        <v>0</v>
      </c>
      <c r="E26" s="33">
        <f>I26+K26+M26+O26+Q26+S26+U26+W26+Y26+AA26+AC26+AE26</f>
        <v>0</v>
      </c>
      <c r="F26" s="32">
        <f>IF(E26,B26,)/100</f>
        <v>0</v>
      </c>
      <c r="G26" s="32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/>
      <c r="N26" s="33">
        <v>0</v>
      </c>
      <c r="O26" s="34"/>
      <c r="P26" s="33">
        <v>0</v>
      </c>
      <c r="Q26" s="34"/>
      <c r="R26" s="33">
        <v>0</v>
      </c>
      <c r="S26" s="34"/>
      <c r="T26" s="33">
        <v>0</v>
      </c>
      <c r="U26" s="34"/>
      <c r="V26" s="33">
        <v>0</v>
      </c>
      <c r="W26" s="34"/>
      <c r="X26" s="33">
        <v>0</v>
      </c>
      <c r="Y26" s="34"/>
      <c r="Z26" s="33">
        <v>0</v>
      </c>
      <c r="AA26" s="34"/>
      <c r="AB26" s="33">
        <v>0</v>
      </c>
      <c r="AC26" s="34"/>
      <c r="AD26" s="33">
        <v>0</v>
      </c>
      <c r="AE26" s="31"/>
      <c r="AF26" s="5"/>
    </row>
    <row r="27" spans="1:32" s="2" customFormat="1" ht="18.75" x14ac:dyDescent="0.25">
      <c r="A27" s="7" t="s">
        <v>22</v>
      </c>
      <c r="B27" s="32">
        <f>H27+J27+L27+N27+P27+R27+T27+V27+X27+Z27+AB27+AD27</f>
        <v>0</v>
      </c>
      <c r="C27" s="33">
        <f t="shared" ref="C27:C29" si="16">H27</f>
        <v>0</v>
      </c>
      <c r="D27" s="33">
        <v>0</v>
      </c>
      <c r="E27" s="33">
        <f t="shared" ref="E27:E29" si="17">I27+K27+M27+O27+Q27+S27+U27+W27+Y27+AA27+AC27+AE27</f>
        <v>0</v>
      </c>
      <c r="F27" s="32">
        <f t="shared" ref="F27:F29" si="18">IF(E27,B27,)/100</f>
        <v>0</v>
      </c>
      <c r="G27" s="32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/>
      <c r="N27" s="33">
        <v>0</v>
      </c>
      <c r="O27" s="34"/>
      <c r="P27" s="33">
        <v>0</v>
      </c>
      <c r="Q27" s="34"/>
      <c r="R27" s="33">
        <v>0</v>
      </c>
      <c r="S27" s="34"/>
      <c r="T27" s="33">
        <v>0</v>
      </c>
      <c r="U27" s="34"/>
      <c r="V27" s="33">
        <v>0</v>
      </c>
      <c r="W27" s="34"/>
      <c r="X27" s="33">
        <v>0</v>
      </c>
      <c r="Y27" s="34"/>
      <c r="Z27" s="33">
        <v>0</v>
      </c>
      <c r="AA27" s="34"/>
      <c r="AB27" s="33">
        <v>0</v>
      </c>
      <c r="AC27" s="34"/>
      <c r="AD27" s="33">
        <v>0</v>
      </c>
      <c r="AE27" s="31"/>
      <c r="AF27" s="5"/>
    </row>
    <row r="28" spans="1:32" s="2" customFormat="1" ht="18.75" x14ac:dyDescent="0.25">
      <c r="A28" s="7" t="s">
        <v>21</v>
      </c>
      <c r="B28" s="32">
        <f t="shared" ref="B28:B29" si="19">H28+J28+L28+N28+P28+R28+T28+V28+X28+Z28+AB28+AD28</f>
        <v>0</v>
      </c>
      <c r="C28" s="33">
        <f t="shared" si="16"/>
        <v>0</v>
      </c>
      <c r="D28" s="33">
        <v>0</v>
      </c>
      <c r="E28" s="33">
        <f t="shared" si="17"/>
        <v>0</v>
      </c>
      <c r="F28" s="32">
        <f t="shared" si="18"/>
        <v>0</v>
      </c>
      <c r="G28" s="32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  <c r="AE28" s="31"/>
      <c r="AF28" s="5"/>
    </row>
    <row r="29" spans="1:32" s="2" customFormat="1" ht="18.75" x14ac:dyDescent="0.25">
      <c r="A29" s="7" t="s">
        <v>24</v>
      </c>
      <c r="B29" s="32">
        <f t="shared" si="19"/>
        <v>0</v>
      </c>
      <c r="C29" s="33">
        <f t="shared" si="16"/>
        <v>0</v>
      </c>
      <c r="D29" s="33">
        <v>0</v>
      </c>
      <c r="E29" s="33">
        <f t="shared" si="17"/>
        <v>0</v>
      </c>
      <c r="F29" s="32">
        <f t="shared" si="18"/>
        <v>0</v>
      </c>
      <c r="G29" s="32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4"/>
      <c r="N29" s="33">
        <v>0</v>
      </c>
      <c r="O29" s="34"/>
      <c r="P29" s="33">
        <v>0</v>
      </c>
      <c r="Q29" s="34"/>
      <c r="R29" s="33">
        <v>0</v>
      </c>
      <c r="S29" s="34"/>
      <c r="T29" s="33">
        <v>0</v>
      </c>
      <c r="U29" s="34"/>
      <c r="V29" s="33">
        <v>0</v>
      </c>
      <c r="W29" s="34"/>
      <c r="X29" s="33">
        <v>0</v>
      </c>
      <c r="Y29" s="34"/>
      <c r="Z29" s="33">
        <v>0</v>
      </c>
      <c r="AA29" s="34"/>
      <c r="AB29" s="33">
        <v>0</v>
      </c>
      <c r="AC29" s="34"/>
      <c r="AD29" s="33">
        <v>0</v>
      </c>
      <c r="AE29" s="31"/>
      <c r="AF29" s="5"/>
    </row>
    <row r="30" spans="1:32" s="2" customFormat="1" ht="37.5" x14ac:dyDescent="0.25">
      <c r="A30" s="48" t="s">
        <v>40</v>
      </c>
      <c r="B30" s="36">
        <f>B32+B38+B44</f>
        <v>3487.7970000000005</v>
      </c>
      <c r="C30" s="36">
        <f>C32+C38+C44</f>
        <v>932.21</v>
      </c>
      <c r="D30" s="36">
        <f t="shared" ref="D30:AD30" si="20">D32+D38+D44</f>
        <v>848.5</v>
      </c>
      <c r="E30" s="36">
        <f t="shared" si="20"/>
        <v>848.5</v>
      </c>
      <c r="F30" s="36">
        <f t="shared" si="20"/>
        <v>24.327677327550884</v>
      </c>
      <c r="G30" s="36">
        <f t="shared" si="20"/>
        <v>91.020263674493947</v>
      </c>
      <c r="H30" s="36">
        <f t="shared" si="20"/>
        <v>643.53399999999999</v>
      </c>
      <c r="I30" s="36">
        <f t="shared" si="20"/>
        <v>546.41999999999996</v>
      </c>
      <c r="J30" s="36">
        <f t="shared" si="20"/>
        <v>288.67599999999999</v>
      </c>
      <c r="K30" s="36">
        <f t="shared" si="20"/>
        <v>302.08</v>
      </c>
      <c r="L30" s="36">
        <f t="shared" si="20"/>
        <v>135.79499999999999</v>
      </c>
      <c r="M30" s="36">
        <f t="shared" si="20"/>
        <v>0</v>
      </c>
      <c r="N30" s="36">
        <f t="shared" si="20"/>
        <v>295.72500000000002</v>
      </c>
      <c r="O30" s="36">
        <f t="shared" si="20"/>
        <v>0</v>
      </c>
      <c r="P30" s="36">
        <f t="shared" si="20"/>
        <v>390.32299999999998</v>
      </c>
      <c r="Q30" s="36">
        <f t="shared" si="20"/>
        <v>0</v>
      </c>
      <c r="R30" s="36">
        <f t="shared" si="20"/>
        <v>282.06400000000002</v>
      </c>
      <c r="S30" s="36">
        <f t="shared" si="20"/>
        <v>0</v>
      </c>
      <c r="T30" s="36">
        <f t="shared" si="20"/>
        <v>445.98200000000003</v>
      </c>
      <c r="U30" s="36">
        <f t="shared" si="20"/>
        <v>0</v>
      </c>
      <c r="V30" s="36">
        <f t="shared" si="20"/>
        <v>125.92400000000001</v>
      </c>
      <c r="W30" s="36">
        <f t="shared" si="20"/>
        <v>0</v>
      </c>
      <c r="X30" s="36">
        <f t="shared" si="20"/>
        <v>116.036</v>
      </c>
      <c r="Y30" s="36">
        <f t="shared" si="20"/>
        <v>0</v>
      </c>
      <c r="Z30" s="36">
        <f t="shared" si="20"/>
        <v>272.471</v>
      </c>
      <c r="AA30" s="36">
        <f t="shared" si="20"/>
        <v>0</v>
      </c>
      <c r="AB30" s="36">
        <f t="shared" si="20"/>
        <v>133.87299999999999</v>
      </c>
      <c r="AC30" s="36">
        <f t="shared" si="20"/>
        <v>0</v>
      </c>
      <c r="AD30" s="36">
        <f t="shared" si="20"/>
        <v>357.39400000000001</v>
      </c>
      <c r="AE30" s="36">
        <f>AE32+AE38+AE44</f>
        <v>0</v>
      </c>
      <c r="AF30" s="36"/>
    </row>
    <row r="31" spans="1:32" s="2" customFormat="1" ht="18.75" x14ac:dyDescent="0.25">
      <c r="A31" s="7" t="s">
        <v>20</v>
      </c>
      <c r="B31" s="32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1"/>
      <c r="AF31" s="5"/>
    </row>
    <row r="32" spans="1:32" s="2" customFormat="1" ht="56.25" x14ac:dyDescent="0.25">
      <c r="A32" s="45" t="s">
        <v>41</v>
      </c>
      <c r="B32" s="35">
        <f>B33</f>
        <v>0</v>
      </c>
      <c r="C32" s="35">
        <f t="shared" ref="C32:AE32" si="21">C33</f>
        <v>0</v>
      </c>
      <c r="D32" s="35">
        <f>D33</f>
        <v>0</v>
      </c>
      <c r="E32" s="35">
        <f t="shared" si="21"/>
        <v>0</v>
      </c>
      <c r="F32" s="35">
        <v>0</v>
      </c>
      <c r="G32" s="35">
        <v>0</v>
      </c>
      <c r="H32" s="35">
        <f t="shared" si="21"/>
        <v>0</v>
      </c>
      <c r="I32" s="35">
        <f t="shared" si="21"/>
        <v>0</v>
      </c>
      <c r="J32" s="35">
        <f t="shared" si="21"/>
        <v>0</v>
      </c>
      <c r="K32" s="35">
        <f t="shared" si="21"/>
        <v>0</v>
      </c>
      <c r="L32" s="35">
        <f t="shared" si="21"/>
        <v>0</v>
      </c>
      <c r="M32" s="35">
        <f t="shared" si="21"/>
        <v>0</v>
      </c>
      <c r="N32" s="35">
        <f t="shared" si="21"/>
        <v>0</v>
      </c>
      <c r="O32" s="35">
        <f t="shared" si="21"/>
        <v>0</v>
      </c>
      <c r="P32" s="35">
        <f t="shared" si="21"/>
        <v>0</v>
      </c>
      <c r="Q32" s="35">
        <f t="shared" si="21"/>
        <v>0</v>
      </c>
      <c r="R32" s="35">
        <f t="shared" si="21"/>
        <v>0</v>
      </c>
      <c r="S32" s="35">
        <f t="shared" si="21"/>
        <v>0</v>
      </c>
      <c r="T32" s="35">
        <f t="shared" si="21"/>
        <v>0</v>
      </c>
      <c r="U32" s="35">
        <f t="shared" si="21"/>
        <v>0</v>
      </c>
      <c r="V32" s="35">
        <f t="shared" si="21"/>
        <v>0</v>
      </c>
      <c r="W32" s="35">
        <f t="shared" si="21"/>
        <v>0</v>
      </c>
      <c r="X32" s="35">
        <f t="shared" si="21"/>
        <v>0</v>
      </c>
      <c r="Y32" s="35">
        <f t="shared" si="21"/>
        <v>0</v>
      </c>
      <c r="Z32" s="35">
        <f t="shared" si="21"/>
        <v>0</v>
      </c>
      <c r="AA32" s="35">
        <f t="shared" si="21"/>
        <v>0</v>
      </c>
      <c r="AB32" s="35">
        <f t="shared" si="21"/>
        <v>0</v>
      </c>
      <c r="AC32" s="35">
        <f t="shared" si="21"/>
        <v>0</v>
      </c>
      <c r="AD32" s="35">
        <f t="shared" si="21"/>
        <v>0</v>
      </c>
      <c r="AE32" s="35">
        <f t="shared" si="21"/>
        <v>0</v>
      </c>
      <c r="AF32" s="35" t="s">
        <v>82</v>
      </c>
    </row>
    <row r="33" spans="1:32" s="2" customFormat="1" ht="18.75" x14ac:dyDescent="0.25">
      <c r="A33" s="74" t="s">
        <v>30</v>
      </c>
      <c r="B33" s="39">
        <f>B34+B35+B36+B37</f>
        <v>0</v>
      </c>
      <c r="C33" s="39">
        <f t="shared" ref="C33:E33" si="22">C34+C35+C36+C37</f>
        <v>0</v>
      </c>
      <c r="D33" s="39">
        <f t="shared" si="22"/>
        <v>0</v>
      </c>
      <c r="E33" s="39">
        <f t="shared" si="22"/>
        <v>0</v>
      </c>
      <c r="F33" s="39">
        <v>0</v>
      </c>
      <c r="G33" s="39">
        <v>0</v>
      </c>
      <c r="H33" s="39">
        <f>H34+H35+H36+H37</f>
        <v>0</v>
      </c>
      <c r="I33" s="39">
        <f t="shared" ref="I33:AE33" si="23">I34+I35+I36+I37</f>
        <v>0</v>
      </c>
      <c r="J33" s="39">
        <f t="shared" si="23"/>
        <v>0</v>
      </c>
      <c r="K33" s="39">
        <f t="shared" si="23"/>
        <v>0</v>
      </c>
      <c r="L33" s="39">
        <f t="shared" si="23"/>
        <v>0</v>
      </c>
      <c r="M33" s="39">
        <f t="shared" si="23"/>
        <v>0</v>
      </c>
      <c r="N33" s="39">
        <f t="shared" si="23"/>
        <v>0</v>
      </c>
      <c r="O33" s="39">
        <f t="shared" si="23"/>
        <v>0</v>
      </c>
      <c r="P33" s="39">
        <f t="shared" si="23"/>
        <v>0</v>
      </c>
      <c r="Q33" s="39">
        <f t="shared" si="23"/>
        <v>0</v>
      </c>
      <c r="R33" s="39">
        <f t="shared" si="23"/>
        <v>0</v>
      </c>
      <c r="S33" s="39">
        <f t="shared" si="23"/>
        <v>0</v>
      </c>
      <c r="T33" s="39">
        <f t="shared" si="23"/>
        <v>0</v>
      </c>
      <c r="U33" s="39">
        <f t="shared" si="23"/>
        <v>0</v>
      </c>
      <c r="V33" s="39">
        <f t="shared" si="23"/>
        <v>0</v>
      </c>
      <c r="W33" s="39">
        <f t="shared" si="23"/>
        <v>0</v>
      </c>
      <c r="X33" s="39">
        <f t="shared" si="23"/>
        <v>0</v>
      </c>
      <c r="Y33" s="39">
        <f t="shared" si="23"/>
        <v>0</v>
      </c>
      <c r="Z33" s="39">
        <f t="shared" si="23"/>
        <v>0</v>
      </c>
      <c r="AA33" s="39">
        <f t="shared" si="23"/>
        <v>0</v>
      </c>
      <c r="AB33" s="39">
        <f t="shared" si="23"/>
        <v>0</v>
      </c>
      <c r="AC33" s="39">
        <f t="shared" si="23"/>
        <v>0</v>
      </c>
      <c r="AD33" s="39">
        <f t="shared" si="23"/>
        <v>0</v>
      </c>
      <c r="AE33" s="39">
        <f t="shared" si="23"/>
        <v>0</v>
      </c>
      <c r="AF33" s="5"/>
    </row>
    <row r="34" spans="1:32" s="2" customFormat="1" ht="18.75" x14ac:dyDescent="0.25">
      <c r="A34" s="7" t="s">
        <v>23</v>
      </c>
      <c r="B34" s="32">
        <f>H34+J34+L34+N34+P34+R34+T34+V34+X34+Z34+AB34+AD34</f>
        <v>0</v>
      </c>
      <c r="C34" s="33">
        <f>H34</f>
        <v>0</v>
      </c>
      <c r="D34" s="33">
        <v>0</v>
      </c>
      <c r="E34" s="33">
        <f>I34+K34+M34+O34+Q34+S34+U34+W34+Y34+AA34+AC34+AE34</f>
        <v>0</v>
      </c>
      <c r="F34" s="32">
        <v>0</v>
      </c>
      <c r="G34" s="32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/>
      <c r="N34" s="33">
        <v>0</v>
      </c>
      <c r="O34" s="34"/>
      <c r="P34" s="33">
        <v>0</v>
      </c>
      <c r="Q34" s="34"/>
      <c r="R34" s="33">
        <v>0</v>
      </c>
      <c r="S34" s="34"/>
      <c r="T34" s="33">
        <v>0</v>
      </c>
      <c r="U34" s="34"/>
      <c r="V34" s="33">
        <v>0</v>
      </c>
      <c r="W34" s="34"/>
      <c r="X34" s="33">
        <v>0</v>
      </c>
      <c r="Y34" s="34"/>
      <c r="Z34" s="33">
        <v>0</v>
      </c>
      <c r="AA34" s="34"/>
      <c r="AB34" s="33">
        <v>0</v>
      </c>
      <c r="AC34" s="34"/>
      <c r="AD34" s="33">
        <v>0</v>
      </c>
      <c r="AE34" s="31"/>
      <c r="AF34" s="5"/>
    </row>
    <row r="35" spans="1:32" s="2" customFormat="1" ht="18.75" x14ac:dyDescent="0.25">
      <c r="A35" s="7" t="s">
        <v>22</v>
      </c>
      <c r="B35" s="32">
        <f>H35+J35+L35+N35+P35+R35+T35+V35+X35+Z35+AB35+AD35</f>
        <v>0</v>
      </c>
      <c r="C35" s="33">
        <f t="shared" ref="C35:C37" si="24">H35</f>
        <v>0</v>
      </c>
      <c r="D35" s="33">
        <v>0</v>
      </c>
      <c r="E35" s="33">
        <f t="shared" ref="E35:E37" si="25">I35+K35+M35+O35+Q35+S35+U35+W35+Y35+AA35+AC35+AE35</f>
        <v>0</v>
      </c>
      <c r="F35" s="32">
        <v>0</v>
      </c>
      <c r="G35" s="32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/>
      <c r="N35" s="33">
        <v>0</v>
      </c>
      <c r="O35" s="34"/>
      <c r="P35" s="33">
        <v>0</v>
      </c>
      <c r="Q35" s="34"/>
      <c r="R35" s="33">
        <v>0</v>
      </c>
      <c r="S35" s="34"/>
      <c r="T35" s="33">
        <v>0</v>
      </c>
      <c r="U35" s="34"/>
      <c r="V35" s="33">
        <v>0</v>
      </c>
      <c r="W35" s="34"/>
      <c r="X35" s="33">
        <v>0</v>
      </c>
      <c r="Y35" s="34"/>
      <c r="Z35" s="33">
        <v>0</v>
      </c>
      <c r="AA35" s="34"/>
      <c r="AB35" s="33">
        <v>0</v>
      </c>
      <c r="AC35" s="34"/>
      <c r="AD35" s="33">
        <v>0</v>
      </c>
      <c r="AE35" s="31"/>
      <c r="AF35" s="5"/>
    </row>
    <row r="36" spans="1:32" s="2" customFormat="1" ht="18.75" x14ac:dyDescent="0.25">
      <c r="A36" s="7" t="s">
        <v>21</v>
      </c>
      <c r="B36" s="32">
        <f t="shared" ref="B36:B37" si="26">H36+J36+L36+N36+P36+R36+T36+V36+X36+Z36+AB36+AD36</f>
        <v>0</v>
      </c>
      <c r="C36" s="33">
        <f t="shared" si="24"/>
        <v>0</v>
      </c>
      <c r="D36" s="33">
        <v>0</v>
      </c>
      <c r="E36" s="33">
        <f t="shared" si="25"/>
        <v>0</v>
      </c>
      <c r="F36" s="32">
        <v>0</v>
      </c>
      <c r="G36" s="32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  <c r="AE36" s="31"/>
      <c r="AF36" s="5"/>
    </row>
    <row r="37" spans="1:32" s="2" customFormat="1" ht="18.75" x14ac:dyDescent="0.25">
      <c r="A37" s="7" t="s">
        <v>24</v>
      </c>
      <c r="B37" s="32">
        <f t="shared" si="26"/>
        <v>0</v>
      </c>
      <c r="C37" s="33">
        <f t="shared" si="24"/>
        <v>0</v>
      </c>
      <c r="D37" s="33">
        <v>0</v>
      </c>
      <c r="E37" s="33">
        <f t="shared" si="25"/>
        <v>0</v>
      </c>
      <c r="F37" s="32">
        <v>0</v>
      </c>
      <c r="G37" s="32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/>
      <c r="N37" s="33">
        <v>0</v>
      </c>
      <c r="O37" s="34"/>
      <c r="P37" s="33">
        <v>0</v>
      </c>
      <c r="Q37" s="34"/>
      <c r="R37" s="33">
        <v>0</v>
      </c>
      <c r="S37" s="34"/>
      <c r="T37" s="33">
        <v>0</v>
      </c>
      <c r="U37" s="34"/>
      <c r="V37" s="33">
        <v>0</v>
      </c>
      <c r="W37" s="34"/>
      <c r="X37" s="33">
        <v>0</v>
      </c>
      <c r="Y37" s="34"/>
      <c r="Z37" s="33">
        <v>0</v>
      </c>
      <c r="AA37" s="34"/>
      <c r="AB37" s="33">
        <v>0</v>
      </c>
      <c r="AC37" s="34"/>
      <c r="AD37" s="33">
        <v>0</v>
      </c>
      <c r="AE37" s="31"/>
      <c r="AF37" s="5"/>
    </row>
    <row r="38" spans="1:32" s="2" customFormat="1" ht="56.25" x14ac:dyDescent="0.25">
      <c r="A38" s="45" t="s">
        <v>42</v>
      </c>
      <c r="B38" s="35">
        <f>B39</f>
        <v>3487.7970000000005</v>
      </c>
      <c r="C38" s="35">
        <f t="shared" ref="C38:AE38" si="27">C39</f>
        <v>932.21</v>
      </c>
      <c r="D38" s="35">
        <f>D39</f>
        <v>848.5</v>
      </c>
      <c r="E38" s="35">
        <f t="shared" si="27"/>
        <v>848.5</v>
      </c>
      <c r="F38" s="35">
        <f>E38/B38*100</f>
        <v>24.327677327550884</v>
      </c>
      <c r="G38" s="35">
        <f>E38/C38*100</f>
        <v>91.020263674493947</v>
      </c>
      <c r="H38" s="35">
        <f t="shared" si="27"/>
        <v>643.53399999999999</v>
      </c>
      <c r="I38" s="35">
        <f t="shared" si="27"/>
        <v>546.41999999999996</v>
      </c>
      <c r="J38" s="35">
        <f t="shared" si="27"/>
        <v>288.67599999999999</v>
      </c>
      <c r="K38" s="35">
        <f t="shared" si="27"/>
        <v>302.08</v>
      </c>
      <c r="L38" s="35">
        <f t="shared" si="27"/>
        <v>135.79499999999999</v>
      </c>
      <c r="M38" s="35">
        <f t="shared" si="27"/>
        <v>0</v>
      </c>
      <c r="N38" s="35">
        <f t="shared" si="27"/>
        <v>295.72500000000002</v>
      </c>
      <c r="O38" s="35">
        <f t="shared" si="27"/>
        <v>0</v>
      </c>
      <c r="P38" s="35">
        <f t="shared" si="27"/>
        <v>390.32299999999998</v>
      </c>
      <c r="Q38" s="35">
        <f t="shared" si="27"/>
        <v>0</v>
      </c>
      <c r="R38" s="35">
        <f t="shared" si="27"/>
        <v>282.06400000000002</v>
      </c>
      <c r="S38" s="35">
        <f t="shared" si="27"/>
        <v>0</v>
      </c>
      <c r="T38" s="35">
        <f t="shared" si="27"/>
        <v>445.98200000000003</v>
      </c>
      <c r="U38" s="35">
        <f t="shared" si="27"/>
        <v>0</v>
      </c>
      <c r="V38" s="35">
        <f t="shared" si="27"/>
        <v>125.92400000000001</v>
      </c>
      <c r="W38" s="35">
        <f t="shared" si="27"/>
        <v>0</v>
      </c>
      <c r="X38" s="35">
        <f t="shared" si="27"/>
        <v>116.036</v>
      </c>
      <c r="Y38" s="35">
        <f t="shared" si="27"/>
        <v>0</v>
      </c>
      <c r="Z38" s="35">
        <f t="shared" si="27"/>
        <v>272.471</v>
      </c>
      <c r="AA38" s="35">
        <f t="shared" si="27"/>
        <v>0</v>
      </c>
      <c r="AB38" s="35">
        <f t="shared" si="27"/>
        <v>133.87299999999999</v>
      </c>
      <c r="AC38" s="35">
        <f t="shared" si="27"/>
        <v>0</v>
      </c>
      <c r="AD38" s="35">
        <f t="shared" si="27"/>
        <v>357.39400000000001</v>
      </c>
      <c r="AE38" s="35">
        <f t="shared" si="27"/>
        <v>0</v>
      </c>
      <c r="AF38" s="44" t="s">
        <v>80</v>
      </c>
    </row>
    <row r="39" spans="1:32" s="64" customFormat="1" ht="18.75" x14ac:dyDescent="0.25">
      <c r="A39" s="60" t="s">
        <v>30</v>
      </c>
      <c r="B39" s="61">
        <f>B40+B41+B42+B43</f>
        <v>3487.7970000000005</v>
      </c>
      <c r="C39" s="61">
        <f t="shared" ref="C39:E39" si="28">C40+C41+C42+C43</f>
        <v>932.21</v>
      </c>
      <c r="D39" s="61">
        <f t="shared" si="28"/>
        <v>848.5</v>
      </c>
      <c r="E39" s="61">
        <f t="shared" si="28"/>
        <v>848.5</v>
      </c>
      <c r="F39" s="61">
        <f>E39/B39*100</f>
        <v>24.327677327550884</v>
      </c>
      <c r="G39" s="61">
        <f>E39/C39*100</f>
        <v>91.020263674493947</v>
      </c>
      <c r="H39" s="61">
        <f>H40+H41+H42+H43</f>
        <v>643.53399999999999</v>
      </c>
      <c r="I39" s="61">
        <f>I40+I41+I42+I43</f>
        <v>546.41999999999996</v>
      </c>
      <c r="J39" s="61">
        <f t="shared" ref="J39:AE39" si="29">J40+J41+J42+J43</f>
        <v>288.67599999999999</v>
      </c>
      <c r="K39" s="61">
        <f t="shared" si="29"/>
        <v>302.08</v>
      </c>
      <c r="L39" s="61">
        <f t="shared" si="29"/>
        <v>135.79499999999999</v>
      </c>
      <c r="M39" s="61">
        <f t="shared" si="29"/>
        <v>0</v>
      </c>
      <c r="N39" s="61">
        <f t="shared" si="29"/>
        <v>295.72500000000002</v>
      </c>
      <c r="O39" s="61">
        <f t="shared" si="29"/>
        <v>0</v>
      </c>
      <c r="P39" s="61">
        <f t="shared" si="29"/>
        <v>390.32299999999998</v>
      </c>
      <c r="Q39" s="61">
        <f t="shared" si="29"/>
        <v>0</v>
      </c>
      <c r="R39" s="61">
        <f t="shared" si="29"/>
        <v>282.06400000000002</v>
      </c>
      <c r="S39" s="61">
        <f t="shared" si="29"/>
        <v>0</v>
      </c>
      <c r="T39" s="61">
        <f t="shared" si="29"/>
        <v>445.98200000000003</v>
      </c>
      <c r="U39" s="61">
        <f t="shared" si="29"/>
        <v>0</v>
      </c>
      <c r="V39" s="61">
        <f t="shared" si="29"/>
        <v>125.92400000000001</v>
      </c>
      <c r="W39" s="61">
        <f t="shared" si="29"/>
        <v>0</v>
      </c>
      <c r="X39" s="61">
        <f t="shared" si="29"/>
        <v>116.036</v>
      </c>
      <c r="Y39" s="61">
        <f t="shared" si="29"/>
        <v>0</v>
      </c>
      <c r="Z39" s="61">
        <f t="shared" si="29"/>
        <v>272.471</v>
      </c>
      <c r="AA39" s="61">
        <f t="shared" si="29"/>
        <v>0</v>
      </c>
      <c r="AB39" s="61">
        <f t="shared" si="29"/>
        <v>133.87299999999999</v>
      </c>
      <c r="AC39" s="61">
        <f t="shared" si="29"/>
        <v>0</v>
      </c>
      <c r="AD39" s="61">
        <f t="shared" si="29"/>
        <v>357.39400000000001</v>
      </c>
      <c r="AE39" s="61">
        <f t="shared" si="29"/>
        <v>0</v>
      </c>
      <c r="AF39" s="63"/>
    </row>
    <row r="40" spans="1:32" s="64" customFormat="1" ht="18.75" x14ac:dyDescent="0.25">
      <c r="A40" s="65" t="s">
        <v>23</v>
      </c>
      <c r="B40" s="66">
        <f>H40+J40+L40+N40+P40+R40+T40+V40+X40+Z40+AB40+AD40</f>
        <v>0</v>
      </c>
      <c r="C40" s="67">
        <f>H40+J40</f>
        <v>0</v>
      </c>
      <c r="D40" s="67">
        <v>0</v>
      </c>
      <c r="E40" s="67">
        <f>I40+K40+M40+O40+Q40+S40+U40+W40+Y40+AA40+AC40+AE40</f>
        <v>0</v>
      </c>
      <c r="F40" s="66">
        <v>0</v>
      </c>
      <c r="G40" s="66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8"/>
      <c r="N40" s="67">
        <v>0</v>
      </c>
      <c r="O40" s="68"/>
      <c r="P40" s="67">
        <v>0</v>
      </c>
      <c r="Q40" s="68"/>
      <c r="R40" s="67">
        <v>0</v>
      </c>
      <c r="S40" s="68"/>
      <c r="T40" s="67">
        <v>0</v>
      </c>
      <c r="U40" s="68"/>
      <c r="V40" s="67">
        <v>0</v>
      </c>
      <c r="W40" s="68"/>
      <c r="X40" s="67">
        <v>0</v>
      </c>
      <c r="Y40" s="68"/>
      <c r="Z40" s="67">
        <v>0</v>
      </c>
      <c r="AA40" s="68"/>
      <c r="AB40" s="67">
        <v>0</v>
      </c>
      <c r="AC40" s="68"/>
      <c r="AD40" s="67">
        <v>0</v>
      </c>
      <c r="AE40" s="62"/>
      <c r="AF40" s="63"/>
    </row>
    <row r="41" spans="1:32" s="64" customFormat="1" ht="18.75" x14ac:dyDescent="0.25">
      <c r="A41" s="65" t="s">
        <v>22</v>
      </c>
      <c r="B41" s="66">
        <f>H41+J41+L41+N41+P41+R41+T41+V41+X41+Z41+AB41+AD41</f>
        <v>3487.7970000000005</v>
      </c>
      <c r="C41" s="67">
        <f>H41+J41</f>
        <v>932.21</v>
      </c>
      <c r="D41" s="67">
        <v>848.5</v>
      </c>
      <c r="E41" s="67">
        <f t="shared" ref="E41:E43" si="30">I41+K41+M41+O41+Q41+S41+U41+W41+Y41+AA41+AC41+AE41</f>
        <v>848.5</v>
      </c>
      <c r="F41" s="66">
        <f>E41/B41*100</f>
        <v>24.327677327550884</v>
      </c>
      <c r="G41" s="66">
        <f>E41/C41*100</f>
        <v>91.020263674493947</v>
      </c>
      <c r="H41" s="67">
        <v>643.53399999999999</v>
      </c>
      <c r="I41" s="67">
        <v>546.41999999999996</v>
      </c>
      <c r="J41" s="67">
        <v>288.67599999999999</v>
      </c>
      <c r="K41" s="67">
        <v>302.08</v>
      </c>
      <c r="L41" s="67">
        <v>135.79499999999999</v>
      </c>
      <c r="M41" s="68"/>
      <c r="N41" s="67">
        <v>295.72500000000002</v>
      </c>
      <c r="O41" s="68"/>
      <c r="P41" s="67">
        <v>390.32299999999998</v>
      </c>
      <c r="Q41" s="68"/>
      <c r="R41" s="67">
        <v>282.06400000000002</v>
      </c>
      <c r="S41" s="68"/>
      <c r="T41" s="67">
        <v>445.98200000000003</v>
      </c>
      <c r="U41" s="68"/>
      <c r="V41" s="67">
        <v>125.92400000000001</v>
      </c>
      <c r="W41" s="68"/>
      <c r="X41" s="67">
        <v>116.036</v>
      </c>
      <c r="Y41" s="68"/>
      <c r="Z41" s="67">
        <v>272.471</v>
      </c>
      <c r="AA41" s="68"/>
      <c r="AB41" s="67">
        <v>133.87299999999999</v>
      </c>
      <c r="AC41" s="68"/>
      <c r="AD41" s="67">
        <v>357.39400000000001</v>
      </c>
      <c r="AE41" s="62"/>
      <c r="AF41" s="63"/>
    </row>
    <row r="42" spans="1:32" s="64" customFormat="1" ht="18.75" x14ac:dyDescent="0.25">
      <c r="A42" s="65" t="s">
        <v>21</v>
      </c>
      <c r="B42" s="66">
        <f t="shared" ref="B42:B43" si="31">H42+J42+L42+N42+P42+R42+T42+V42+X42+Z42+AB42+AD42</f>
        <v>0</v>
      </c>
      <c r="C42" s="67">
        <f t="shared" ref="C42:C43" si="32">H42+J42</f>
        <v>0</v>
      </c>
      <c r="D42" s="67">
        <v>0</v>
      </c>
      <c r="E42" s="67">
        <f t="shared" si="30"/>
        <v>0</v>
      </c>
      <c r="F42" s="66">
        <v>0</v>
      </c>
      <c r="G42" s="66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/>
      <c r="N42" s="67">
        <v>0</v>
      </c>
      <c r="O42" s="67"/>
      <c r="P42" s="67">
        <v>0</v>
      </c>
      <c r="Q42" s="67"/>
      <c r="R42" s="67">
        <v>0</v>
      </c>
      <c r="S42" s="67"/>
      <c r="T42" s="67">
        <v>0</v>
      </c>
      <c r="U42" s="67"/>
      <c r="V42" s="67">
        <v>0</v>
      </c>
      <c r="W42" s="67"/>
      <c r="X42" s="67">
        <v>0</v>
      </c>
      <c r="Y42" s="67"/>
      <c r="Z42" s="67">
        <v>0</v>
      </c>
      <c r="AA42" s="67"/>
      <c r="AB42" s="67">
        <v>0</v>
      </c>
      <c r="AC42" s="67"/>
      <c r="AD42" s="67">
        <v>0</v>
      </c>
      <c r="AE42" s="62"/>
      <c r="AF42" s="63"/>
    </row>
    <row r="43" spans="1:32" s="64" customFormat="1" ht="18.75" x14ac:dyDescent="0.25">
      <c r="A43" s="65" t="s">
        <v>24</v>
      </c>
      <c r="B43" s="66">
        <f t="shared" si="31"/>
        <v>0</v>
      </c>
      <c r="C43" s="67">
        <f t="shared" si="32"/>
        <v>0</v>
      </c>
      <c r="D43" s="67">
        <v>0</v>
      </c>
      <c r="E43" s="67">
        <f t="shared" si="30"/>
        <v>0</v>
      </c>
      <c r="F43" s="66">
        <v>0</v>
      </c>
      <c r="G43" s="66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8"/>
      <c r="N43" s="67">
        <v>0</v>
      </c>
      <c r="O43" s="68"/>
      <c r="P43" s="67">
        <v>0</v>
      </c>
      <c r="Q43" s="68"/>
      <c r="R43" s="67">
        <v>0</v>
      </c>
      <c r="S43" s="68"/>
      <c r="T43" s="67">
        <v>0</v>
      </c>
      <c r="U43" s="68"/>
      <c r="V43" s="67">
        <v>0</v>
      </c>
      <c r="W43" s="68"/>
      <c r="X43" s="67">
        <v>0</v>
      </c>
      <c r="Y43" s="68"/>
      <c r="Z43" s="67">
        <v>0</v>
      </c>
      <c r="AA43" s="68"/>
      <c r="AB43" s="67">
        <v>0</v>
      </c>
      <c r="AC43" s="68"/>
      <c r="AD43" s="67">
        <v>0</v>
      </c>
      <c r="AE43" s="62"/>
      <c r="AF43" s="63"/>
    </row>
    <row r="44" spans="1:32" s="2" customFormat="1" ht="75" x14ac:dyDescent="0.25">
      <c r="A44" s="45" t="s">
        <v>43</v>
      </c>
      <c r="B44" s="35">
        <f>B45</f>
        <v>0</v>
      </c>
      <c r="C44" s="35">
        <f t="shared" ref="C44:AE44" si="33">C45</f>
        <v>0</v>
      </c>
      <c r="D44" s="35">
        <f>D45</f>
        <v>0</v>
      </c>
      <c r="E44" s="35">
        <f t="shared" si="33"/>
        <v>0</v>
      </c>
      <c r="F44" s="35">
        <v>0</v>
      </c>
      <c r="G44" s="35">
        <v>0</v>
      </c>
      <c r="H44" s="35">
        <f t="shared" si="33"/>
        <v>0</v>
      </c>
      <c r="I44" s="35">
        <f t="shared" si="33"/>
        <v>0</v>
      </c>
      <c r="J44" s="35">
        <f t="shared" si="33"/>
        <v>0</v>
      </c>
      <c r="K44" s="35">
        <f t="shared" si="33"/>
        <v>0</v>
      </c>
      <c r="L44" s="35">
        <f t="shared" si="33"/>
        <v>0</v>
      </c>
      <c r="M44" s="35">
        <f t="shared" si="33"/>
        <v>0</v>
      </c>
      <c r="N44" s="35">
        <f t="shared" si="33"/>
        <v>0</v>
      </c>
      <c r="O44" s="35">
        <f t="shared" si="33"/>
        <v>0</v>
      </c>
      <c r="P44" s="35">
        <f t="shared" si="33"/>
        <v>0</v>
      </c>
      <c r="Q44" s="35">
        <f t="shared" si="33"/>
        <v>0</v>
      </c>
      <c r="R44" s="35">
        <f t="shared" si="33"/>
        <v>0</v>
      </c>
      <c r="S44" s="35">
        <f t="shared" si="33"/>
        <v>0</v>
      </c>
      <c r="T44" s="35">
        <f t="shared" si="33"/>
        <v>0</v>
      </c>
      <c r="U44" s="35">
        <f t="shared" si="33"/>
        <v>0</v>
      </c>
      <c r="V44" s="35">
        <f t="shared" si="33"/>
        <v>0</v>
      </c>
      <c r="W44" s="35">
        <f t="shared" si="33"/>
        <v>0</v>
      </c>
      <c r="X44" s="35">
        <f t="shared" si="33"/>
        <v>0</v>
      </c>
      <c r="Y44" s="35">
        <f t="shared" si="33"/>
        <v>0</v>
      </c>
      <c r="Z44" s="35">
        <f t="shared" si="33"/>
        <v>0</v>
      </c>
      <c r="AA44" s="35">
        <f t="shared" si="33"/>
        <v>0</v>
      </c>
      <c r="AB44" s="35">
        <f t="shared" si="33"/>
        <v>0</v>
      </c>
      <c r="AC44" s="35">
        <f t="shared" si="33"/>
        <v>0</v>
      </c>
      <c r="AD44" s="35">
        <f t="shared" si="33"/>
        <v>0</v>
      </c>
      <c r="AE44" s="35">
        <f t="shared" si="33"/>
        <v>0</v>
      </c>
      <c r="AF44" s="35"/>
    </row>
    <row r="45" spans="1:32" s="2" customFormat="1" ht="18.75" x14ac:dyDescent="0.25">
      <c r="A45" s="74" t="s">
        <v>30</v>
      </c>
      <c r="B45" s="39">
        <f>B46+B47+B48+B49</f>
        <v>0</v>
      </c>
      <c r="C45" s="39">
        <f t="shared" ref="C45:E45" si="34">C46+C47+C48+C49</f>
        <v>0</v>
      </c>
      <c r="D45" s="39">
        <f t="shared" si="34"/>
        <v>0</v>
      </c>
      <c r="E45" s="39">
        <f t="shared" si="34"/>
        <v>0</v>
      </c>
      <c r="F45" s="39">
        <v>0</v>
      </c>
      <c r="G45" s="39">
        <v>0</v>
      </c>
      <c r="H45" s="39">
        <f>H46+H47+H48+H49</f>
        <v>0</v>
      </c>
      <c r="I45" s="39">
        <f t="shared" ref="I45:AE45" si="35">I46+I47+I48+I49</f>
        <v>0</v>
      </c>
      <c r="J45" s="39">
        <f t="shared" si="35"/>
        <v>0</v>
      </c>
      <c r="K45" s="39">
        <f t="shared" si="35"/>
        <v>0</v>
      </c>
      <c r="L45" s="39">
        <f t="shared" si="35"/>
        <v>0</v>
      </c>
      <c r="M45" s="39">
        <f t="shared" si="35"/>
        <v>0</v>
      </c>
      <c r="N45" s="39">
        <f t="shared" si="35"/>
        <v>0</v>
      </c>
      <c r="O45" s="39">
        <f t="shared" si="35"/>
        <v>0</v>
      </c>
      <c r="P45" s="39">
        <f t="shared" si="35"/>
        <v>0</v>
      </c>
      <c r="Q45" s="39">
        <f t="shared" si="35"/>
        <v>0</v>
      </c>
      <c r="R45" s="39">
        <f t="shared" si="35"/>
        <v>0</v>
      </c>
      <c r="S45" s="39">
        <f t="shared" si="35"/>
        <v>0</v>
      </c>
      <c r="T45" s="39">
        <f t="shared" si="35"/>
        <v>0</v>
      </c>
      <c r="U45" s="39">
        <f t="shared" si="35"/>
        <v>0</v>
      </c>
      <c r="V45" s="39">
        <f t="shared" si="35"/>
        <v>0</v>
      </c>
      <c r="W45" s="39">
        <f t="shared" si="35"/>
        <v>0</v>
      </c>
      <c r="X45" s="39">
        <f t="shared" si="35"/>
        <v>0</v>
      </c>
      <c r="Y45" s="39">
        <f t="shared" si="35"/>
        <v>0</v>
      </c>
      <c r="Z45" s="39">
        <f t="shared" si="35"/>
        <v>0</v>
      </c>
      <c r="AA45" s="39">
        <f t="shared" si="35"/>
        <v>0</v>
      </c>
      <c r="AB45" s="39">
        <f t="shared" si="35"/>
        <v>0</v>
      </c>
      <c r="AC45" s="39">
        <f t="shared" si="35"/>
        <v>0</v>
      </c>
      <c r="AD45" s="39">
        <f t="shared" si="35"/>
        <v>0</v>
      </c>
      <c r="AE45" s="39">
        <f t="shared" si="35"/>
        <v>0</v>
      </c>
      <c r="AF45" s="5"/>
    </row>
    <row r="46" spans="1:32" s="2" customFormat="1" ht="18.75" x14ac:dyDescent="0.25">
      <c r="A46" s="7" t="s">
        <v>23</v>
      </c>
      <c r="B46" s="32">
        <f>H46+J46+L46+N46+P46+R46+T46+V46+X46+Z46+AB46+AD46</f>
        <v>0</v>
      </c>
      <c r="C46" s="33">
        <f>H46</f>
        <v>0</v>
      </c>
      <c r="D46" s="33">
        <v>0</v>
      </c>
      <c r="E46" s="33">
        <f>I46+K46+M46+O46+Q46+S46+U46+W46+Y46+AA46+AC46+AE46</f>
        <v>0</v>
      </c>
      <c r="F46" s="32">
        <v>0</v>
      </c>
      <c r="G46" s="32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4"/>
      <c r="N46" s="33">
        <v>0</v>
      </c>
      <c r="O46" s="34"/>
      <c r="P46" s="33">
        <v>0</v>
      </c>
      <c r="Q46" s="34"/>
      <c r="R46" s="33">
        <v>0</v>
      </c>
      <c r="S46" s="34"/>
      <c r="T46" s="33">
        <v>0</v>
      </c>
      <c r="U46" s="34"/>
      <c r="V46" s="33">
        <v>0</v>
      </c>
      <c r="W46" s="34"/>
      <c r="X46" s="33">
        <v>0</v>
      </c>
      <c r="Y46" s="34"/>
      <c r="Z46" s="33">
        <v>0</v>
      </c>
      <c r="AA46" s="34"/>
      <c r="AB46" s="33">
        <v>0</v>
      </c>
      <c r="AC46" s="34"/>
      <c r="AD46" s="33">
        <v>0</v>
      </c>
      <c r="AE46" s="31"/>
      <c r="AF46" s="5"/>
    </row>
    <row r="47" spans="1:32" s="2" customFormat="1" ht="18.75" x14ac:dyDescent="0.25">
      <c r="A47" s="7" t="s">
        <v>22</v>
      </c>
      <c r="B47" s="32">
        <f>H47+J47+L47+N47+P47+R47+T47+V47+X47+Z47+AB47+AD47</f>
        <v>0</v>
      </c>
      <c r="C47" s="33">
        <f t="shared" ref="C47:C49" si="36">H47</f>
        <v>0</v>
      </c>
      <c r="D47" s="33">
        <v>0</v>
      </c>
      <c r="E47" s="33">
        <f t="shared" ref="E47:E49" si="37">I47+K47+M47+O47+Q47+S47+U47+W47+Y47+AA47+AC47+AE47</f>
        <v>0</v>
      </c>
      <c r="F47" s="32">
        <v>0</v>
      </c>
      <c r="G47" s="32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4"/>
      <c r="N47" s="33">
        <v>0</v>
      </c>
      <c r="O47" s="34"/>
      <c r="P47" s="33">
        <v>0</v>
      </c>
      <c r="Q47" s="34"/>
      <c r="R47" s="33">
        <v>0</v>
      </c>
      <c r="S47" s="34"/>
      <c r="T47" s="33">
        <v>0</v>
      </c>
      <c r="U47" s="34"/>
      <c r="V47" s="33">
        <v>0</v>
      </c>
      <c r="W47" s="34"/>
      <c r="X47" s="33">
        <v>0</v>
      </c>
      <c r="Y47" s="34"/>
      <c r="Z47" s="33">
        <v>0</v>
      </c>
      <c r="AA47" s="34"/>
      <c r="AB47" s="33">
        <v>0</v>
      </c>
      <c r="AC47" s="34"/>
      <c r="AD47" s="33">
        <v>0</v>
      </c>
      <c r="AE47" s="31"/>
      <c r="AF47" s="5"/>
    </row>
    <row r="48" spans="1:32" s="2" customFormat="1" ht="18.75" x14ac:dyDescent="0.25">
      <c r="A48" s="7" t="s">
        <v>21</v>
      </c>
      <c r="B48" s="32">
        <f t="shared" ref="B48:B49" si="38">H48+J48+L48+N48+P48+R48+T48+V48+X48+Z48+AB48+AD48</f>
        <v>0</v>
      </c>
      <c r="C48" s="33">
        <f t="shared" si="36"/>
        <v>0</v>
      </c>
      <c r="D48" s="33">
        <v>0</v>
      </c>
      <c r="E48" s="33">
        <f t="shared" si="37"/>
        <v>0</v>
      </c>
      <c r="F48" s="32">
        <v>0</v>
      </c>
      <c r="G48" s="32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/>
      <c r="N48" s="33">
        <v>0</v>
      </c>
      <c r="O48" s="33"/>
      <c r="P48" s="33">
        <v>0</v>
      </c>
      <c r="Q48" s="33"/>
      <c r="R48" s="33">
        <v>0</v>
      </c>
      <c r="S48" s="33"/>
      <c r="T48" s="33">
        <v>0</v>
      </c>
      <c r="U48" s="33"/>
      <c r="V48" s="33">
        <v>0</v>
      </c>
      <c r="W48" s="33"/>
      <c r="X48" s="33">
        <v>0</v>
      </c>
      <c r="Y48" s="33"/>
      <c r="Z48" s="33">
        <v>0</v>
      </c>
      <c r="AA48" s="33"/>
      <c r="AB48" s="33">
        <v>0</v>
      </c>
      <c r="AC48" s="33"/>
      <c r="AD48" s="33">
        <v>0</v>
      </c>
      <c r="AE48" s="31"/>
      <c r="AF48" s="5"/>
    </row>
    <row r="49" spans="1:32" s="2" customFormat="1" ht="18.75" x14ac:dyDescent="0.25">
      <c r="A49" s="7" t="s">
        <v>24</v>
      </c>
      <c r="B49" s="32">
        <f t="shared" si="38"/>
        <v>0</v>
      </c>
      <c r="C49" s="33">
        <f t="shared" si="36"/>
        <v>0</v>
      </c>
      <c r="D49" s="33">
        <v>0</v>
      </c>
      <c r="E49" s="33">
        <f t="shared" si="37"/>
        <v>0</v>
      </c>
      <c r="F49" s="32">
        <v>0</v>
      </c>
      <c r="G49" s="32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4"/>
      <c r="N49" s="33">
        <v>0</v>
      </c>
      <c r="O49" s="34"/>
      <c r="P49" s="33">
        <v>0</v>
      </c>
      <c r="Q49" s="34"/>
      <c r="R49" s="33">
        <v>0</v>
      </c>
      <c r="S49" s="34"/>
      <c r="T49" s="33">
        <v>0</v>
      </c>
      <c r="U49" s="34"/>
      <c r="V49" s="33">
        <v>0</v>
      </c>
      <c r="W49" s="34"/>
      <c r="X49" s="33">
        <v>0</v>
      </c>
      <c r="Y49" s="34"/>
      <c r="Z49" s="33">
        <v>0</v>
      </c>
      <c r="AA49" s="34"/>
      <c r="AB49" s="33">
        <v>0</v>
      </c>
      <c r="AC49" s="34"/>
      <c r="AD49" s="33">
        <v>0</v>
      </c>
      <c r="AE49" s="31"/>
      <c r="AF49" s="5"/>
    </row>
    <row r="50" spans="1:32" s="2" customFormat="1" ht="75" x14ac:dyDescent="0.25">
      <c r="A50" s="48" t="s">
        <v>44</v>
      </c>
      <c r="B50" s="36">
        <f>B52+B58+B64+B70</f>
        <v>840.90000000000009</v>
      </c>
      <c r="C50" s="36">
        <f t="shared" ref="C50:AE50" si="39">C52+C58+C64+C70</f>
        <v>0</v>
      </c>
      <c r="D50" s="36">
        <f t="shared" si="39"/>
        <v>0</v>
      </c>
      <c r="E50" s="36">
        <f t="shared" si="39"/>
        <v>0</v>
      </c>
      <c r="F50" s="36">
        <f>E50/B50*100</f>
        <v>0</v>
      </c>
      <c r="G50" s="71" t="e">
        <f>E50/C50*100</f>
        <v>#DIV/0!</v>
      </c>
      <c r="H50" s="36">
        <f t="shared" si="39"/>
        <v>0</v>
      </c>
      <c r="I50" s="36">
        <f t="shared" si="39"/>
        <v>0</v>
      </c>
      <c r="J50" s="36">
        <f t="shared" si="39"/>
        <v>0</v>
      </c>
      <c r="K50" s="36">
        <f t="shared" si="39"/>
        <v>0</v>
      </c>
      <c r="L50" s="36">
        <f t="shared" si="39"/>
        <v>315</v>
      </c>
      <c r="M50" s="36">
        <f t="shared" si="39"/>
        <v>0</v>
      </c>
      <c r="N50" s="36">
        <f t="shared" si="39"/>
        <v>0</v>
      </c>
      <c r="O50" s="36">
        <f t="shared" si="39"/>
        <v>0</v>
      </c>
      <c r="P50" s="36">
        <f t="shared" si="39"/>
        <v>0</v>
      </c>
      <c r="Q50" s="36">
        <f t="shared" si="39"/>
        <v>0</v>
      </c>
      <c r="R50" s="36">
        <f t="shared" si="39"/>
        <v>0</v>
      </c>
      <c r="S50" s="36">
        <f t="shared" si="39"/>
        <v>0</v>
      </c>
      <c r="T50" s="36">
        <f t="shared" si="39"/>
        <v>0</v>
      </c>
      <c r="U50" s="36">
        <f t="shared" si="39"/>
        <v>0</v>
      </c>
      <c r="V50" s="36">
        <f t="shared" si="39"/>
        <v>0</v>
      </c>
      <c r="W50" s="36">
        <f t="shared" si="39"/>
        <v>0</v>
      </c>
      <c r="X50" s="36">
        <f t="shared" si="39"/>
        <v>0</v>
      </c>
      <c r="Y50" s="36">
        <f t="shared" si="39"/>
        <v>0</v>
      </c>
      <c r="Z50" s="36">
        <f t="shared" si="39"/>
        <v>0</v>
      </c>
      <c r="AA50" s="36">
        <f t="shared" si="39"/>
        <v>0</v>
      </c>
      <c r="AB50" s="36">
        <f t="shared" si="39"/>
        <v>525.90000000000009</v>
      </c>
      <c r="AC50" s="36">
        <f t="shared" si="39"/>
        <v>0</v>
      </c>
      <c r="AD50" s="36">
        <f t="shared" si="39"/>
        <v>0</v>
      </c>
      <c r="AE50" s="36">
        <f t="shared" si="39"/>
        <v>0</v>
      </c>
      <c r="AF50" s="36"/>
    </row>
    <row r="51" spans="1:32" s="2" customFormat="1" ht="18.75" x14ac:dyDescent="0.25">
      <c r="A51" s="7" t="s">
        <v>20</v>
      </c>
      <c r="B51" s="32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1"/>
      <c r="AF51" s="5"/>
    </row>
    <row r="52" spans="1:32" s="2" customFormat="1" ht="37.5" x14ac:dyDescent="0.25">
      <c r="A52" s="45" t="s">
        <v>45</v>
      </c>
      <c r="B52" s="35">
        <f>B53</f>
        <v>110.8</v>
      </c>
      <c r="C52" s="35">
        <f>C53</f>
        <v>0</v>
      </c>
      <c r="D52" s="35">
        <f t="shared" ref="D52:AE52" si="40">D53</f>
        <v>0</v>
      </c>
      <c r="E52" s="35">
        <f t="shared" si="40"/>
        <v>0</v>
      </c>
      <c r="F52" s="35">
        <f>E52/B52*100</f>
        <v>0</v>
      </c>
      <c r="G52" s="35">
        <v>0</v>
      </c>
      <c r="H52" s="35">
        <f t="shared" si="40"/>
        <v>0</v>
      </c>
      <c r="I52" s="35">
        <f t="shared" si="40"/>
        <v>0</v>
      </c>
      <c r="J52" s="35">
        <f t="shared" si="40"/>
        <v>0</v>
      </c>
      <c r="K52" s="35">
        <f t="shared" si="40"/>
        <v>0</v>
      </c>
      <c r="L52" s="35">
        <f t="shared" si="40"/>
        <v>0</v>
      </c>
      <c r="M52" s="35">
        <f t="shared" si="40"/>
        <v>0</v>
      </c>
      <c r="N52" s="35">
        <f t="shared" si="40"/>
        <v>0</v>
      </c>
      <c r="O52" s="35">
        <f t="shared" si="40"/>
        <v>0</v>
      </c>
      <c r="P52" s="35">
        <f t="shared" si="40"/>
        <v>0</v>
      </c>
      <c r="Q52" s="35">
        <f t="shared" si="40"/>
        <v>0</v>
      </c>
      <c r="R52" s="35">
        <f t="shared" si="40"/>
        <v>0</v>
      </c>
      <c r="S52" s="35">
        <f t="shared" si="40"/>
        <v>0</v>
      </c>
      <c r="T52" s="35">
        <f t="shared" si="40"/>
        <v>0</v>
      </c>
      <c r="U52" s="35">
        <f t="shared" si="40"/>
        <v>0</v>
      </c>
      <c r="V52" s="35">
        <f t="shared" si="40"/>
        <v>0</v>
      </c>
      <c r="W52" s="35">
        <f t="shared" si="40"/>
        <v>0</v>
      </c>
      <c r="X52" s="35">
        <f t="shared" si="40"/>
        <v>0</v>
      </c>
      <c r="Y52" s="35">
        <f t="shared" si="40"/>
        <v>0</v>
      </c>
      <c r="Z52" s="35">
        <f t="shared" si="40"/>
        <v>0</v>
      </c>
      <c r="AA52" s="35">
        <f t="shared" si="40"/>
        <v>0</v>
      </c>
      <c r="AB52" s="35">
        <f t="shared" si="40"/>
        <v>110.8</v>
      </c>
      <c r="AC52" s="35">
        <f t="shared" si="40"/>
        <v>0</v>
      </c>
      <c r="AD52" s="35">
        <f t="shared" si="40"/>
        <v>0</v>
      </c>
      <c r="AE52" s="35">
        <f t="shared" si="40"/>
        <v>0</v>
      </c>
      <c r="AF52" s="44"/>
    </row>
    <row r="53" spans="1:32" s="2" customFormat="1" ht="18.75" x14ac:dyDescent="0.25">
      <c r="A53" s="74" t="s">
        <v>30</v>
      </c>
      <c r="B53" s="39">
        <f>B54+B55+B56+B57</f>
        <v>110.8</v>
      </c>
      <c r="C53" s="39">
        <f>C54+C55+C56+C57</f>
        <v>0</v>
      </c>
      <c r="D53" s="39">
        <f t="shared" ref="D53:E53" si="41">D54+D55+D56+D57</f>
        <v>0</v>
      </c>
      <c r="E53" s="39">
        <f t="shared" si="41"/>
        <v>0</v>
      </c>
      <c r="F53" s="41">
        <f>E53/B53*100</f>
        <v>0</v>
      </c>
      <c r="G53" s="39">
        <v>0</v>
      </c>
      <c r="H53" s="39">
        <f>H54+H55+H56+H57</f>
        <v>0</v>
      </c>
      <c r="I53" s="39">
        <f t="shared" ref="I53:AE53" si="42">I54+I55+I56+I57</f>
        <v>0</v>
      </c>
      <c r="J53" s="39">
        <f t="shared" si="42"/>
        <v>0</v>
      </c>
      <c r="K53" s="39">
        <f t="shared" si="42"/>
        <v>0</v>
      </c>
      <c r="L53" s="39">
        <f t="shared" si="42"/>
        <v>0</v>
      </c>
      <c r="M53" s="39">
        <f t="shared" si="42"/>
        <v>0</v>
      </c>
      <c r="N53" s="39">
        <f t="shared" si="42"/>
        <v>0</v>
      </c>
      <c r="O53" s="39">
        <f t="shared" si="42"/>
        <v>0</v>
      </c>
      <c r="P53" s="39">
        <f t="shared" si="42"/>
        <v>0</v>
      </c>
      <c r="Q53" s="39">
        <f t="shared" si="42"/>
        <v>0</v>
      </c>
      <c r="R53" s="39">
        <f t="shared" si="42"/>
        <v>0</v>
      </c>
      <c r="S53" s="39">
        <f t="shared" si="42"/>
        <v>0</v>
      </c>
      <c r="T53" s="39">
        <f t="shared" si="42"/>
        <v>0</v>
      </c>
      <c r="U53" s="39">
        <f t="shared" si="42"/>
        <v>0</v>
      </c>
      <c r="V53" s="39">
        <f t="shared" si="42"/>
        <v>0</v>
      </c>
      <c r="W53" s="39">
        <f t="shared" si="42"/>
        <v>0</v>
      </c>
      <c r="X53" s="39">
        <f t="shared" si="42"/>
        <v>0</v>
      </c>
      <c r="Y53" s="39">
        <f t="shared" si="42"/>
        <v>0</v>
      </c>
      <c r="Z53" s="39">
        <f t="shared" si="42"/>
        <v>0</v>
      </c>
      <c r="AA53" s="39">
        <f t="shared" si="42"/>
        <v>0</v>
      </c>
      <c r="AB53" s="39">
        <f t="shared" si="42"/>
        <v>110.8</v>
      </c>
      <c r="AC53" s="39">
        <f t="shared" si="42"/>
        <v>0</v>
      </c>
      <c r="AD53" s="39">
        <f t="shared" si="42"/>
        <v>0</v>
      </c>
      <c r="AE53" s="39">
        <f t="shared" si="42"/>
        <v>0</v>
      </c>
      <c r="AF53" s="5"/>
    </row>
    <row r="54" spans="1:32" s="2" customFormat="1" ht="18.75" x14ac:dyDescent="0.25">
      <c r="A54" s="7" t="s">
        <v>23</v>
      </c>
      <c r="B54" s="32">
        <f>H54+J54+L54+N54+P54+R54+T54+V54+X54+Z54+AB54+AD54</f>
        <v>0</v>
      </c>
      <c r="C54" s="33">
        <f>H54+J54</f>
        <v>0</v>
      </c>
      <c r="D54" s="33">
        <v>0</v>
      </c>
      <c r="E54" s="33">
        <f>I54+K54+M54+O54+Q54+S54+U54+W54+Y54+AA54+AC54+AE54</f>
        <v>0</v>
      </c>
      <c r="F54" s="42">
        <v>0</v>
      </c>
      <c r="G54" s="32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4"/>
      <c r="N54" s="33">
        <v>0</v>
      </c>
      <c r="O54" s="34"/>
      <c r="P54" s="33">
        <v>0</v>
      </c>
      <c r="Q54" s="34"/>
      <c r="R54" s="33">
        <v>0</v>
      </c>
      <c r="S54" s="34"/>
      <c r="T54" s="33">
        <v>0</v>
      </c>
      <c r="U54" s="34"/>
      <c r="V54" s="33">
        <v>0</v>
      </c>
      <c r="W54" s="34"/>
      <c r="X54" s="33">
        <v>0</v>
      </c>
      <c r="Y54" s="34"/>
      <c r="Z54" s="33">
        <v>0</v>
      </c>
      <c r="AA54" s="34"/>
      <c r="AB54" s="33">
        <v>0</v>
      </c>
      <c r="AC54" s="34"/>
      <c r="AD54" s="33">
        <v>0</v>
      </c>
      <c r="AE54" s="31"/>
      <c r="AF54" s="5"/>
    </row>
    <row r="55" spans="1:32" s="2" customFormat="1" ht="18.75" x14ac:dyDescent="0.25">
      <c r="A55" s="7" t="s">
        <v>22</v>
      </c>
      <c r="B55" s="32">
        <f>H55+J55+L55+N55+P55+R55+T55+V55+X55+Z55+AB55+AD55</f>
        <v>0</v>
      </c>
      <c r="C55" s="33">
        <f t="shared" ref="C55:C57" si="43">H55+J55</f>
        <v>0</v>
      </c>
      <c r="D55" s="33">
        <v>0</v>
      </c>
      <c r="E55" s="33">
        <f t="shared" ref="E55:E57" si="44">I55+K55+M55+O55+Q55+S55+U55+W55+Y55+AA55+AC55+AE55</f>
        <v>0</v>
      </c>
      <c r="F55" s="42">
        <v>0</v>
      </c>
      <c r="G55" s="32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4"/>
      <c r="N55" s="33">
        <v>0</v>
      </c>
      <c r="O55" s="34"/>
      <c r="P55" s="33">
        <v>0</v>
      </c>
      <c r="Q55" s="34"/>
      <c r="R55" s="33">
        <v>0</v>
      </c>
      <c r="S55" s="34"/>
      <c r="T55" s="33">
        <v>0</v>
      </c>
      <c r="U55" s="34"/>
      <c r="V55" s="33">
        <v>0</v>
      </c>
      <c r="W55" s="34"/>
      <c r="X55" s="33">
        <v>0</v>
      </c>
      <c r="Y55" s="34"/>
      <c r="Z55" s="33">
        <v>0</v>
      </c>
      <c r="AA55" s="34"/>
      <c r="AB55" s="33">
        <v>0</v>
      </c>
      <c r="AC55" s="34"/>
      <c r="AD55" s="33">
        <v>0</v>
      </c>
      <c r="AE55" s="31"/>
      <c r="AF55" s="5"/>
    </row>
    <row r="56" spans="1:32" s="2" customFormat="1" ht="18.75" x14ac:dyDescent="0.25">
      <c r="A56" s="7" t="s">
        <v>21</v>
      </c>
      <c r="B56" s="32">
        <f t="shared" ref="B56:B57" si="45">H56+J56+L56+N56+P56+R56+T56+V56+X56+Z56+AB56+AD56</f>
        <v>110.8</v>
      </c>
      <c r="C56" s="33">
        <f t="shared" si="43"/>
        <v>0</v>
      </c>
      <c r="D56" s="33">
        <v>0</v>
      </c>
      <c r="E56" s="33">
        <f t="shared" si="44"/>
        <v>0</v>
      </c>
      <c r="F56" s="42">
        <f t="shared" ref="F56" si="46">E56/B56*100</f>
        <v>0</v>
      </c>
      <c r="G56" s="32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/>
      <c r="N56" s="33">
        <v>0</v>
      </c>
      <c r="O56" s="33"/>
      <c r="P56" s="33">
        <v>0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110.8</v>
      </c>
      <c r="AC56" s="33"/>
      <c r="AD56" s="33">
        <v>0</v>
      </c>
      <c r="AE56" s="31"/>
      <c r="AF56" s="5"/>
    </row>
    <row r="57" spans="1:32" s="2" customFormat="1" ht="18.75" x14ac:dyDescent="0.25">
      <c r="A57" s="7" t="s">
        <v>24</v>
      </c>
      <c r="B57" s="32">
        <f t="shared" si="45"/>
        <v>0</v>
      </c>
      <c r="C57" s="33">
        <f t="shared" si="43"/>
        <v>0</v>
      </c>
      <c r="D57" s="33">
        <v>0</v>
      </c>
      <c r="E57" s="33">
        <f t="shared" si="44"/>
        <v>0</v>
      </c>
      <c r="F57" s="42">
        <v>0</v>
      </c>
      <c r="G57" s="32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4"/>
      <c r="N57" s="33">
        <v>0</v>
      </c>
      <c r="O57" s="34"/>
      <c r="P57" s="33">
        <v>0</v>
      </c>
      <c r="Q57" s="34"/>
      <c r="R57" s="33">
        <v>0</v>
      </c>
      <c r="S57" s="34"/>
      <c r="T57" s="33">
        <v>0</v>
      </c>
      <c r="U57" s="34"/>
      <c r="V57" s="33">
        <v>0</v>
      </c>
      <c r="W57" s="34"/>
      <c r="X57" s="33">
        <v>0</v>
      </c>
      <c r="Y57" s="34"/>
      <c r="Z57" s="33">
        <v>0</v>
      </c>
      <c r="AA57" s="34"/>
      <c r="AB57" s="33">
        <v>0</v>
      </c>
      <c r="AC57" s="34"/>
      <c r="AD57" s="33">
        <v>0</v>
      </c>
      <c r="AE57" s="31"/>
      <c r="AF57" s="5"/>
    </row>
    <row r="58" spans="1:32" s="2" customFormat="1" ht="56.25" x14ac:dyDescent="0.25">
      <c r="A58" s="45" t="s">
        <v>46</v>
      </c>
      <c r="B58" s="35">
        <f>B59</f>
        <v>289.10000000000002</v>
      </c>
      <c r="C58" s="35">
        <f t="shared" ref="C58:AD58" si="47">C59</f>
        <v>0</v>
      </c>
      <c r="D58" s="35">
        <f t="shared" si="47"/>
        <v>0</v>
      </c>
      <c r="E58" s="35">
        <f t="shared" si="47"/>
        <v>0</v>
      </c>
      <c r="F58" s="35">
        <f>E58/B58*100</f>
        <v>0</v>
      </c>
      <c r="G58" s="35" t="e">
        <f>E58/C58*100</f>
        <v>#DIV/0!</v>
      </c>
      <c r="H58" s="35">
        <f t="shared" si="47"/>
        <v>0</v>
      </c>
      <c r="I58" s="35">
        <f t="shared" si="47"/>
        <v>0</v>
      </c>
      <c r="J58" s="35">
        <f t="shared" si="47"/>
        <v>0</v>
      </c>
      <c r="K58" s="35">
        <f t="shared" si="47"/>
        <v>0</v>
      </c>
      <c r="L58" s="35">
        <f t="shared" si="47"/>
        <v>0</v>
      </c>
      <c r="M58" s="35">
        <f t="shared" si="47"/>
        <v>0</v>
      </c>
      <c r="N58" s="35">
        <f t="shared" si="47"/>
        <v>0</v>
      </c>
      <c r="O58" s="35">
        <f t="shared" si="47"/>
        <v>0</v>
      </c>
      <c r="P58" s="35">
        <f t="shared" si="47"/>
        <v>0</v>
      </c>
      <c r="Q58" s="35">
        <f t="shared" si="47"/>
        <v>0</v>
      </c>
      <c r="R58" s="35">
        <f t="shared" si="47"/>
        <v>0</v>
      </c>
      <c r="S58" s="35">
        <f t="shared" si="47"/>
        <v>0</v>
      </c>
      <c r="T58" s="35">
        <f t="shared" si="47"/>
        <v>0</v>
      </c>
      <c r="U58" s="35">
        <f t="shared" si="47"/>
        <v>0</v>
      </c>
      <c r="V58" s="35">
        <f t="shared" si="47"/>
        <v>0</v>
      </c>
      <c r="W58" s="35">
        <f t="shared" si="47"/>
        <v>0</v>
      </c>
      <c r="X58" s="35">
        <f t="shared" si="47"/>
        <v>0</v>
      </c>
      <c r="Y58" s="35">
        <f t="shared" si="47"/>
        <v>0</v>
      </c>
      <c r="Z58" s="35">
        <f t="shared" si="47"/>
        <v>0</v>
      </c>
      <c r="AA58" s="35">
        <f t="shared" si="47"/>
        <v>0</v>
      </c>
      <c r="AB58" s="35">
        <f t="shared" si="47"/>
        <v>289.10000000000002</v>
      </c>
      <c r="AC58" s="35">
        <f t="shared" si="47"/>
        <v>0</v>
      </c>
      <c r="AD58" s="35">
        <f t="shared" si="47"/>
        <v>0</v>
      </c>
      <c r="AE58" s="35">
        <f>AE59</f>
        <v>0</v>
      </c>
      <c r="AF58" s="44"/>
    </row>
    <row r="59" spans="1:32" s="2" customFormat="1" ht="18.75" x14ac:dyDescent="0.25">
      <c r="A59" s="74" t="s">
        <v>30</v>
      </c>
      <c r="B59" s="39">
        <f>B60+B61+B62+B63</f>
        <v>289.10000000000002</v>
      </c>
      <c r="C59" s="39">
        <f t="shared" ref="C59:E59" si="48">C60+C61+C62+C63</f>
        <v>0</v>
      </c>
      <c r="D59" s="39">
        <f t="shared" si="48"/>
        <v>0</v>
      </c>
      <c r="E59" s="39">
        <f t="shared" si="48"/>
        <v>0</v>
      </c>
      <c r="F59" s="41">
        <f>E59/B59*100</f>
        <v>0</v>
      </c>
      <c r="G59" s="39">
        <v>0</v>
      </c>
      <c r="H59" s="39">
        <f>H60+H61+H62+H63</f>
        <v>0</v>
      </c>
      <c r="I59" s="39">
        <f t="shared" ref="I59:AE59" si="49">I60+I61+I62+I63</f>
        <v>0</v>
      </c>
      <c r="J59" s="39">
        <f t="shared" si="49"/>
        <v>0</v>
      </c>
      <c r="K59" s="39">
        <f t="shared" si="49"/>
        <v>0</v>
      </c>
      <c r="L59" s="39">
        <f t="shared" si="49"/>
        <v>0</v>
      </c>
      <c r="M59" s="39">
        <f t="shared" si="49"/>
        <v>0</v>
      </c>
      <c r="N59" s="39">
        <f t="shared" si="49"/>
        <v>0</v>
      </c>
      <c r="O59" s="39">
        <f t="shared" si="49"/>
        <v>0</v>
      </c>
      <c r="P59" s="39">
        <f t="shared" si="49"/>
        <v>0</v>
      </c>
      <c r="Q59" s="39">
        <f t="shared" si="49"/>
        <v>0</v>
      </c>
      <c r="R59" s="39">
        <f t="shared" si="49"/>
        <v>0</v>
      </c>
      <c r="S59" s="39">
        <f t="shared" si="49"/>
        <v>0</v>
      </c>
      <c r="T59" s="39">
        <f t="shared" si="49"/>
        <v>0</v>
      </c>
      <c r="U59" s="39">
        <f t="shared" si="49"/>
        <v>0</v>
      </c>
      <c r="V59" s="39">
        <f t="shared" si="49"/>
        <v>0</v>
      </c>
      <c r="W59" s="39">
        <f t="shared" si="49"/>
        <v>0</v>
      </c>
      <c r="X59" s="39">
        <f t="shared" si="49"/>
        <v>0</v>
      </c>
      <c r="Y59" s="39">
        <f t="shared" si="49"/>
        <v>0</v>
      </c>
      <c r="Z59" s="39">
        <f t="shared" si="49"/>
        <v>0</v>
      </c>
      <c r="AA59" s="39">
        <f t="shared" si="49"/>
        <v>0</v>
      </c>
      <c r="AB59" s="39">
        <f t="shared" si="49"/>
        <v>289.10000000000002</v>
      </c>
      <c r="AC59" s="39">
        <f t="shared" si="49"/>
        <v>0</v>
      </c>
      <c r="AD59" s="39">
        <f t="shared" si="49"/>
        <v>0</v>
      </c>
      <c r="AE59" s="39">
        <f t="shared" si="49"/>
        <v>0</v>
      </c>
      <c r="AF59" s="5"/>
    </row>
    <row r="60" spans="1:32" s="2" customFormat="1" ht="18.75" x14ac:dyDescent="0.25">
      <c r="A60" s="7" t="s">
        <v>23</v>
      </c>
      <c r="B60" s="32">
        <f>H60+J60+L60+N60+P60+R60+T60+V60+X60+Z60+AB60+AD60</f>
        <v>0</v>
      </c>
      <c r="C60" s="33">
        <f>H60+J60</f>
        <v>0</v>
      </c>
      <c r="D60" s="33">
        <v>0</v>
      </c>
      <c r="E60" s="33">
        <f>I60+K60+M60+O60+Q60+S60+U60+W60+Y60+AA60+AC60+AE60</f>
        <v>0</v>
      </c>
      <c r="F60" s="42">
        <v>0</v>
      </c>
      <c r="G60" s="32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4"/>
      <c r="N60" s="33">
        <v>0</v>
      </c>
      <c r="O60" s="34"/>
      <c r="P60" s="33">
        <v>0</v>
      </c>
      <c r="Q60" s="34"/>
      <c r="R60" s="33">
        <v>0</v>
      </c>
      <c r="S60" s="34"/>
      <c r="T60" s="33">
        <v>0</v>
      </c>
      <c r="U60" s="34"/>
      <c r="V60" s="33">
        <v>0</v>
      </c>
      <c r="W60" s="34"/>
      <c r="X60" s="33">
        <v>0</v>
      </c>
      <c r="Y60" s="34"/>
      <c r="Z60" s="33">
        <v>0</v>
      </c>
      <c r="AA60" s="34"/>
      <c r="AB60" s="33">
        <v>0</v>
      </c>
      <c r="AC60" s="34"/>
      <c r="AD60" s="33">
        <v>0</v>
      </c>
      <c r="AE60" s="31"/>
      <c r="AF60" s="5"/>
    </row>
    <row r="61" spans="1:32" s="2" customFormat="1" ht="18.75" x14ac:dyDescent="0.25">
      <c r="A61" s="7" t="s">
        <v>22</v>
      </c>
      <c r="B61" s="32">
        <f>H61+J61+L61+N61+P61+R61+T61+V61+X61+Z61+AB61+AD61</f>
        <v>0</v>
      </c>
      <c r="C61" s="33">
        <f t="shared" ref="C61:C63" si="50">H61+J61</f>
        <v>0</v>
      </c>
      <c r="D61" s="33">
        <v>0</v>
      </c>
      <c r="E61" s="33">
        <f t="shared" ref="E61:E63" si="51">I61+K61+M61+O61+Q61+S61+U61+W61+Y61+AA61+AC61+AE61</f>
        <v>0</v>
      </c>
      <c r="F61" s="42">
        <v>0</v>
      </c>
      <c r="G61" s="32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4"/>
      <c r="N61" s="33">
        <v>0</v>
      </c>
      <c r="O61" s="34"/>
      <c r="P61" s="33">
        <v>0</v>
      </c>
      <c r="Q61" s="34"/>
      <c r="R61" s="33">
        <v>0</v>
      </c>
      <c r="S61" s="34"/>
      <c r="T61" s="33">
        <v>0</v>
      </c>
      <c r="U61" s="34"/>
      <c r="V61" s="33">
        <v>0</v>
      </c>
      <c r="W61" s="34"/>
      <c r="X61" s="33">
        <v>0</v>
      </c>
      <c r="Y61" s="34"/>
      <c r="Z61" s="33">
        <v>0</v>
      </c>
      <c r="AA61" s="34"/>
      <c r="AB61" s="33">
        <v>0</v>
      </c>
      <c r="AC61" s="34"/>
      <c r="AD61" s="33">
        <v>0</v>
      </c>
      <c r="AE61" s="31"/>
      <c r="AF61" s="5"/>
    </row>
    <row r="62" spans="1:32" s="2" customFormat="1" ht="18.75" x14ac:dyDescent="0.25">
      <c r="A62" s="7" t="s">
        <v>21</v>
      </c>
      <c r="B62" s="32">
        <f t="shared" ref="B62:B63" si="52">H62+J62+L62+N62+P62+R62+T62+V62+X62+Z62+AB62+AD62</f>
        <v>289.10000000000002</v>
      </c>
      <c r="C62" s="33">
        <f t="shared" si="50"/>
        <v>0</v>
      </c>
      <c r="D62" s="33">
        <v>0</v>
      </c>
      <c r="E62" s="33">
        <f t="shared" si="51"/>
        <v>0</v>
      </c>
      <c r="F62" s="42">
        <f t="shared" ref="F62" si="53">E62/B62*100</f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0</v>
      </c>
      <c r="AA62" s="33"/>
      <c r="AB62" s="33">
        <v>289.10000000000002</v>
      </c>
      <c r="AC62" s="33"/>
      <c r="AD62" s="33">
        <v>0</v>
      </c>
      <c r="AE62" s="31"/>
      <c r="AF62" s="5"/>
    </row>
    <row r="63" spans="1:32" s="2" customFormat="1" ht="18.75" x14ac:dyDescent="0.25">
      <c r="A63" s="7" t="s">
        <v>24</v>
      </c>
      <c r="B63" s="32">
        <f t="shared" si="52"/>
        <v>0</v>
      </c>
      <c r="C63" s="33">
        <f t="shared" si="50"/>
        <v>0</v>
      </c>
      <c r="D63" s="33">
        <v>0</v>
      </c>
      <c r="E63" s="33">
        <f t="shared" si="51"/>
        <v>0</v>
      </c>
      <c r="F63" s="4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4"/>
      <c r="N63" s="33">
        <v>0</v>
      </c>
      <c r="O63" s="34"/>
      <c r="P63" s="33">
        <v>0</v>
      </c>
      <c r="Q63" s="34"/>
      <c r="R63" s="33">
        <v>0</v>
      </c>
      <c r="S63" s="34"/>
      <c r="T63" s="33">
        <v>0</v>
      </c>
      <c r="U63" s="34"/>
      <c r="V63" s="33">
        <v>0</v>
      </c>
      <c r="W63" s="34"/>
      <c r="X63" s="33">
        <v>0</v>
      </c>
      <c r="Y63" s="34"/>
      <c r="Z63" s="33">
        <v>0</v>
      </c>
      <c r="AA63" s="34"/>
      <c r="AB63" s="33">
        <v>0</v>
      </c>
      <c r="AC63" s="34"/>
      <c r="AD63" s="33">
        <v>0</v>
      </c>
      <c r="AE63" s="31"/>
      <c r="AF63" s="5"/>
    </row>
    <row r="64" spans="1:32" s="2" customFormat="1" ht="37.5" x14ac:dyDescent="0.25">
      <c r="A64" s="45" t="s">
        <v>47</v>
      </c>
      <c r="B64" s="35">
        <f>B65</f>
        <v>126</v>
      </c>
      <c r="C64" s="35">
        <f t="shared" ref="C64:AE64" si="54">C65</f>
        <v>0</v>
      </c>
      <c r="D64" s="35">
        <f t="shared" si="54"/>
        <v>0</v>
      </c>
      <c r="E64" s="35">
        <f t="shared" si="54"/>
        <v>0</v>
      </c>
      <c r="F64" s="35">
        <f>E64/B64*100</f>
        <v>0</v>
      </c>
      <c r="G64" s="35" t="e">
        <f>E64/C64*100</f>
        <v>#DIV/0!</v>
      </c>
      <c r="H64" s="35">
        <f t="shared" si="54"/>
        <v>0</v>
      </c>
      <c r="I64" s="35">
        <f t="shared" si="54"/>
        <v>0</v>
      </c>
      <c r="J64" s="35">
        <f t="shared" si="54"/>
        <v>0</v>
      </c>
      <c r="K64" s="35">
        <f t="shared" si="54"/>
        <v>0</v>
      </c>
      <c r="L64" s="35">
        <f t="shared" si="54"/>
        <v>0</v>
      </c>
      <c r="M64" s="35">
        <f t="shared" si="54"/>
        <v>0</v>
      </c>
      <c r="N64" s="35">
        <f t="shared" si="54"/>
        <v>0</v>
      </c>
      <c r="O64" s="35">
        <f t="shared" si="54"/>
        <v>0</v>
      </c>
      <c r="P64" s="35">
        <f t="shared" si="54"/>
        <v>0</v>
      </c>
      <c r="Q64" s="35">
        <f t="shared" si="54"/>
        <v>0</v>
      </c>
      <c r="R64" s="35">
        <f t="shared" si="54"/>
        <v>0</v>
      </c>
      <c r="S64" s="35">
        <f t="shared" si="54"/>
        <v>0</v>
      </c>
      <c r="T64" s="35">
        <f t="shared" si="54"/>
        <v>0</v>
      </c>
      <c r="U64" s="35">
        <f t="shared" si="54"/>
        <v>0</v>
      </c>
      <c r="V64" s="35">
        <f t="shared" si="54"/>
        <v>0</v>
      </c>
      <c r="W64" s="35">
        <f t="shared" si="54"/>
        <v>0</v>
      </c>
      <c r="X64" s="35">
        <f t="shared" si="54"/>
        <v>0</v>
      </c>
      <c r="Y64" s="35">
        <f t="shared" si="54"/>
        <v>0</v>
      </c>
      <c r="Z64" s="35">
        <f t="shared" si="54"/>
        <v>0</v>
      </c>
      <c r="AA64" s="35">
        <f t="shared" si="54"/>
        <v>0</v>
      </c>
      <c r="AB64" s="35">
        <f t="shared" si="54"/>
        <v>126</v>
      </c>
      <c r="AC64" s="35">
        <f t="shared" si="54"/>
        <v>0</v>
      </c>
      <c r="AD64" s="35">
        <f t="shared" si="54"/>
        <v>0</v>
      </c>
      <c r="AE64" s="35">
        <f t="shared" si="54"/>
        <v>0</v>
      </c>
      <c r="AF64" s="44"/>
    </row>
    <row r="65" spans="1:32" s="2" customFormat="1" ht="18.75" x14ac:dyDescent="0.25">
      <c r="A65" s="74" t="s">
        <v>30</v>
      </c>
      <c r="B65" s="39">
        <f>B66+B67+B68+B69</f>
        <v>126</v>
      </c>
      <c r="C65" s="39">
        <f t="shared" ref="C65:E65" si="55">C66+C67+C68+C69</f>
        <v>0</v>
      </c>
      <c r="D65" s="39">
        <f t="shared" si="55"/>
        <v>0</v>
      </c>
      <c r="E65" s="39">
        <f t="shared" si="55"/>
        <v>0</v>
      </c>
      <c r="F65" s="41">
        <f>E65/B65*100</f>
        <v>0</v>
      </c>
      <c r="G65" s="39">
        <v>0</v>
      </c>
      <c r="H65" s="39">
        <f>H66+H67+H68+H69</f>
        <v>0</v>
      </c>
      <c r="I65" s="39">
        <f t="shared" ref="I65:AE65" si="56">I66+I67+I68+I69</f>
        <v>0</v>
      </c>
      <c r="J65" s="39">
        <f t="shared" si="56"/>
        <v>0</v>
      </c>
      <c r="K65" s="39">
        <f t="shared" si="56"/>
        <v>0</v>
      </c>
      <c r="L65" s="39">
        <f t="shared" si="56"/>
        <v>0</v>
      </c>
      <c r="M65" s="39">
        <f t="shared" si="56"/>
        <v>0</v>
      </c>
      <c r="N65" s="39">
        <f t="shared" si="56"/>
        <v>0</v>
      </c>
      <c r="O65" s="39">
        <f t="shared" si="56"/>
        <v>0</v>
      </c>
      <c r="P65" s="39">
        <f t="shared" si="56"/>
        <v>0</v>
      </c>
      <c r="Q65" s="39">
        <f t="shared" si="56"/>
        <v>0</v>
      </c>
      <c r="R65" s="39">
        <f t="shared" si="56"/>
        <v>0</v>
      </c>
      <c r="S65" s="39">
        <f t="shared" si="56"/>
        <v>0</v>
      </c>
      <c r="T65" s="39">
        <f t="shared" si="56"/>
        <v>0</v>
      </c>
      <c r="U65" s="39">
        <f t="shared" si="56"/>
        <v>0</v>
      </c>
      <c r="V65" s="39">
        <f t="shared" si="56"/>
        <v>0</v>
      </c>
      <c r="W65" s="39">
        <f t="shared" si="56"/>
        <v>0</v>
      </c>
      <c r="X65" s="39">
        <f t="shared" si="56"/>
        <v>0</v>
      </c>
      <c r="Y65" s="39">
        <f t="shared" si="56"/>
        <v>0</v>
      </c>
      <c r="Z65" s="39">
        <f t="shared" si="56"/>
        <v>0</v>
      </c>
      <c r="AA65" s="39">
        <f t="shared" si="56"/>
        <v>0</v>
      </c>
      <c r="AB65" s="39">
        <f t="shared" si="56"/>
        <v>126</v>
      </c>
      <c r="AC65" s="39">
        <f t="shared" si="56"/>
        <v>0</v>
      </c>
      <c r="AD65" s="39">
        <f t="shared" si="56"/>
        <v>0</v>
      </c>
      <c r="AE65" s="39">
        <f t="shared" si="56"/>
        <v>0</v>
      </c>
      <c r="AF65" s="5"/>
    </row>
    <row r="66" spans="1:32" s="2" customFormat="1" ht="18.75" x14ac:dyDescent="0.25">
      <c r="A66" s="7" t="s">
        <v>23</v>
      </c>
      <c r="B66" s="32">
        <f>H66+J66+L66+N66+P66+R66+T66+V66+X66+Z66+AB66+AD66</f>
        <v>0</v>
      </c>
      <c r="C66" s="33">
        <f>H66+J66</f>
        <v>0</v>
      </c>
      <c r="D66" s="33">
        <v>0</v>
      </c>
      <c r="E66" s="33">
        <f>I66+K66+M66+O66+Q66+S66+U66+W66+Y66+AA66+AC66+AE66</f>
        <v>0</v>
      </c>
      <c r="F66" s="42">
        <v>0</v>
      </c>
      <c r="G66" s="32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4"/>
      <c r="N66" s="33">
        <v>0</v>
      </c>
      <c r="O66" s="34"/>
      <c r="P66" s="33">
        <v>0</v>
      </c>
      <c r="Q66" s="34"/>
      <c r="R66" s="33">
        <v>0</v>
      </c>
      <c r="S66" s="34"/>
      <c r="T66" s="33">
        <v>0</v>
      </c>
      <c r="U66" s="34"/>
      <c r="V66" s="33">
        <v>0</v>
      </c>
      <c r="W66" s="34"/>
      <c r="X66" s="33">
        <v>0</v>
      </c>
      <c r="Y66" s="34"/>
      <c r="Z66" s="33">
        <v>0</v>
      </c>
      <c r="AA66" s="34"/>
      <c r="AB66" s="33">
        <v>0</v>
      </c>
      <c r="AC66" s="34"/>
      <c r="AD66" s="33">
        <v>0</v>
      </c>
      <c r="AE66" s="31"/>
      <c r="AF66" s="5"/>
    </row>
    <row r="67" spans="1:32" s="2" customFormat="1" ht="18.75" x14ac:dyDescent="0.25">
      <c r="A67" s="7" t="s">
        <v>22</v>
      </c>
      <c r="B67" s="32">
        <f>H67+J67+L67+N67+P67+R67+T67+V67+X67+Z67+AB67+AD67</f>
        <v>0</v>
      </c>
      <c r="C67" s="33">
        <f t="shared" ref="C67:C69" si="57">H67+J67</f>
        <v>0</v>
      </c>
      <c r="D67" s="33">
        <v>0</v>
      </c>
      <c r="E67" s="33">
        <f t="shared" ref="E67:E69" si="58">I67+K67+M67+O67+Q67+S67+U67+W67+Y67+AA67+AC67+AE67</f>
        <v>0</v>
      </c>
      <c r="F67" s="42">
        <v>0</v>
      </c>
      <c r="G67" s="32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4"/>
      <c r="N67" s="33">
        <v>0</v>
      </c>
      <c r="O67" s="34"/>
      <c r="P67" s="33">
        <v>0</v>
      </c>
      <c r="Q67" s="34"/>
      <c r="R67" s="33">
        <v>0</v>
      </c>
      <c r="S67" s="34"/>
      <c r="T67" s="33">
        <v>0</v>
      </c>
      <c r="U67" s="34"/>
      <c r="V67" s="33">
        <v>0</v>
      </c>
      <c r="W67" s="34"/>
      <c r="X67" s="33">
        <v>0</v>
      </c>
      <c r="Y67" s="34"/>
      <c r="Z67" s="33">
        <v>0</v>
      </c>
      <c r="AA67" s="34"/>
      <c r="AB67" s="33">
        <v>0</v>
      </c>
      <c r="AC67" s="34"/>
      <c r="AD67" s="33">
        <v>0</v>
      </c>
      <c r="AE67" s="31"/>
      <c r="AF67" s="5"/>
    </row>
    <row r="68" spans="1:32" s="2" customFormat="1" ht="18.75" x14ac:dyDescent="0.25">
      <c r="A68" s="7" t="s">
        <v>21</v>
      </c>
      <c r="B68" s="32">
        <f t="shared" ref="B68:B69" si="59">H68+J68+L68+N68+P68+R68+T68+V68+X68+Z68+AB68+AD68</f>
        <v>126</v>
      </c>
      <c r="C68" s="33">
        <f t="shared" si="57"/>
        <v>0</v>
      </c>
      <c r="D68" s="33">
        <v>0</v>
      </c>
      <c r="E68" s="33">
        <f t="shared" si="58"/>
        <v>0</v>
      </c>
      <c r="F68" s="42">
        <f t="shared" ref="F68" si="60">E68/B68*100</f>
        <v>0</v>
      </c>
      <c r="G68" s="32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126</v>
      </c>
      <c r="AC68" s="33"/>
      <c r="AD68" s="33">
        <v>0</v>
      </c>
      <c r="AE68" s="31"/>
      <c r="AF68" s="5"/>
    </row>
    <row r="69" spans="1:32" s="2" customFormat="1" ht="18.75" x14ac:dyDescent="0.25">
      <c r="A69" s="7" t="s">
        <v>24</v>
      </c>
      <c r="B69" s="32">
        <f t="shared" si="59"/>
        <v>0</v>
      </c>
      <c r="C69" s="33">
        <f t="shared" si="57"/>
        <v>0</v>
      </c>
      <c r="D69" s="33">
        <v>0</v>
      </c>
      <c r="E69" s="33">
        <f t="shared" si="58"/>
        <v>0</v>
      </c>
      <c r="F69" s="42">
        <v>0</v>
      </c>
      <c r="G69" s="32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4"/>
      <c r="N69" s="33">
        <v>0</v>
      </c>
      <c r="O69" s="34"/>
      <c r="P69" s="33">
        <v>0</v>
      </c>
      <c r="Q69" s="34"/>
      <c r="R69" s="33">
        <v>0</v>
      </c>
      <c r="S69" s="34"/>
      <c r="T69" s="33">
        <v>0</v>
      </c>
      <c r="U69" s="34"/>
      <c r="V69" s="33">
        <v>0</v>
      </c>
      <c r="W69" s="34"/>
      <c r="X69" s="33">
        <v>0</v>
      </c>
      <c r="Y69" s="34"/>
      <c r="Z69" s="33">
        <v>0</v>
      </c>
      <c r="AA69" s="34"/>
      <c r="AB69" s="33">
        <v>0</v>
      </c>
      <c r="AC69" s="34"/>
      <c r="AD69" s="33">
        <v>0</v>
      </c>
      <c r="AE69" s="31"/>
      <c r="AF69" s="5"/>
    </row>
    <row r="70" spans="1:32" s="2" customFormat="1" ht="56.25" x14ac:dyDescent="0.25">
      <c r="A70" s="45" t="s">
        <v>48</v>
      </c>
      <c r="B70" s="35">
        <f>B71</f>
        <v>315</v>
      </c>
      <c r="C70" s="35">
        <f t="shared" ref="C70:AE70" si="61">C71</f>
        <v>0</v>
      </c>
      <c r="D70" s="35">
        <f t="shared" si="61"/>
        <v>0</v>
      </c>
      <c r="E70" s="35">
        <f t="shared" si="61"/>
        <v>0</v>
      </c>
      <c r="F70" s="35">
        <f>E70/B70*100</f>
        <v>0</v>
      </c>
      <c r="G70" s="35" t="e">
        <f>E70/C70*100</f>
        <v>#DIV/0!</v>
      </c>
      <c r="H70" s="35">
        <f t="shared" si="61"/>
        <v>0</v>
      </c>
      <c r="I70" s="35">
        <f t="shared" si="61"/>
        <v>0</v>
      </c>
      <c r="J70" s="35">
        <f t="shared" si="61"/>
        <v>0</v>
      </c>
      <c r="K70" s="35">
        <f t="shared" si="61"/>
        <v>0</v>
      </c>
      <c r="L70" s="35">
        <f t="shared" si="61"/>
        <v>315</v>
      </c>
      <c r="M70" s="35">
        <f t="shared" si="61"/>
        <v>0</v>
      </c>
      <c r="N70" s="35">
        <f t="shared" si="61"/>
        <v>0</v>
      </c>
      <c r="O70" s="35">
        <f t="shared" si="61"/>
        <v>0</v>
      </c>
      <c r="P70" s="35">
        <f t="shared" si="61"/>
        <v>0</v>
      </c>
      <c r="Q70" s="35">
        <f t="shared" si="61"/>
        <v>0</v>
      </c>
      <c r="R70" s="35">
        <f t="shared" si="61"/>
        <v>0</v>
      </c>
      <c r="S70" s="35">
        <f t="shared" si="61"/>
        <v>0</v>
      </c>
      <c r="T70" s="35">
        <f t="shared" si="61"/>
        <v>0</v>
      </c>
      <c r="U70" s="35">
        <f t="shared" si="61"/>
        <v>0</v>
      </c>
      <c r="V70" s="35">
        <f t="shared" si="61"/>
        <v>0</v>
      </c>
      <c r="W70" s="35">
        <f t="shared" si="61"/>
        <v>0</v>
      </c>
      <c r="X70" s="35">
        <f t="shared" si="61"/>
        <v>0</v>
      </c>
      <c r="Y70" s="35">
        <f t="shared" si="61"/>
        <v>0</v>
      </c>
      <c r="Z70" s="35">
        <f t="shared" si="61"/>
        <v>0</v>
      </c>
      <c r="AA70" s="35">
        <f t="shared" si="61"/>
        <v>0</v>
      </c>
      <c r="AB70" s="35">
        <f t="shared" si="61"/>
        <v>0</v>
      </c>
      <c r="AC70" s="35">
        <f t="shared" si="61"/>
        <v>0</v>
      </c>
      <c r="AD70" s="35">
        <f t="shared" si="61"/>
        <v>0</v>
      </c>
      <c r="AE70" s="35">
        <f t="shared" si="61"/>
        <v>0</v>
      </c>
      <c r="AF70" s="44"/>
    </row>
    <row r="71" spans="1:32" s="2" customFormat="1" ht="18.75" x14ac:dyDescent="0.25">
      <c r="A71" s="74" t="s">
        <v>30</v>
      </c>
      <c r="B71" s="39">
        <f>B72+B73+B74+B75</f>
        <v>315</v>
      </c>
      <c r="C71" s="39">
        <f t="shared" ref="C71:E71" si="62">C72+C73+C74+C75</f>
        <v>0</v>
      </c>
      <c r="D71" s="39">
        <f t="shared" si="62"/>
        <v>0</v>
      </c>
      <c r="E71" s="39">
        <f t="shared" si="62"/>
        <v>0</v>
      </c>
      <c r="F71" s="41">
        <f>E71/B71*100</f>
        <v>0</v>
      </c>
      <c r="G71" s="39">
        <v>0</v>
      </c>
      <c r="H71" s="39">
        <f>H72+H73+H74+H75</f>
        <v>0</v>
      </c>
      <c r="I71" s="39">
        <f t="shared" ref="I71:AE71" si="63">I72+I73+I74+I75</f>
        <v>0</v>
      </c>
      <c r="J71" s="39">
        <f t="shared" si="63"/>
        <v>0</v>
      </c>
      <c r="K71" s="39">
        <f t="shared" si="63"/>
        <v>0</v>
      </c>
      <c r="L71" s="39">
        <f t="shared" si="63"/>
        <v>315</v>
      </c>
      <c r="M71" s="39">
        <f t="shared" si="63"/>
        <v>0</v>
      </c>
      <c r="N71" s="39">
        <f t="shared" si="63"/>
        <v>0</v>
      </c>
      <c r="O71" s="39">
        <f t="shared" si="63"/>
        <v>0</v>
      </c>
      <c r="P71" s="39">
        <f t="shared" si="63"/>
        <v>0</v>
      </c>
      <c r="Q71" s="39">
        <f t="shared" si="63"/>
        <v>0</v>
      </c>
      <c r="R71" s="39">
        <f t="shared" si="63"/>
        <v>0</v>
      </c>
      <c r="S71" s="39">
        <f t="shared" si="63"/>
        <v>0</v>
      </c>
      <c r="T71" s="39">
        <f t="shared" si="63"/>
        <v>0</v>
      </c>
      <c r="U71" s="39">
        <f t="shared" si="63"/>
        <v>0</v>
      </c>
      <c r="V71" s="39">
        <f t="shared" si="63"/>
        <v>0</v>
      </c>
      <c r="W71" s="39">
        <f t="shared" si="63"/>
        <v>0</v>
      </c>
      <c r="X71" s="39">
        <f t="shared" si="63"/>
        <v>0</v>
      </c>
      <c r="Y71" s="39">
        <f t="shared" si="63"/>
        <v>0</v>
      </c>
      <c r="Z71" s="39">
        <f t="shared" si="63"/>
        <v>0</v>
      </c>
      <c r="AA71" s="39">
        <f t="shared" si="63"/>
        <v>0</v>
      </c>
      <c r="AB71" s="39">
        <f t="shared" si="63"/>
        <v>0</v>
      </c>
      <c r="AC71" s="39">
        <f t="shared" si="63"/>
        <v>0</v>
      </c>
      <c r="AD71" s="39">
        <f t="shared" si="63"/>
        <v>0</v>
      </c>
      <c r="AE71" s="39">
        <f t="shared" si="63"/>
        <v>0</v>
      </c>
      <c r="AF71" s="5"/>
    </row>
    <row r="72" spans="1:32" s="2" customFormat="1" ht="18.75" x14ac:dyDescent="0.25">
      <c r="A72" s="7" t="s">
        <v>23</v>
      </c>
      <c r="B72" s="32">
        <f>H72+J72+L72+N72+P72+R72+T72+V72+X72+Z72+AB72+AD72</f>
        <v>0</v>
      </c>
      <c r="C72" s="33">
        <f>H72+J72</f>
        <v>0</v>
      </c>
      <c r="D72" s="33">
        <v>0</v>
      </c>
      <c r="E72" s="33">
        <f>I72+K72+M72+O72+Q72+S72+U72+W72+Y72+AA72+AC72+AE72</f>
        <v>0</v>
      </c>
      <c r="F72" s="42">
        <v>0</v>
      </c>
      <c r="G72" s="32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4"/>
      <c r="N72" s="33">
        <v>0</v>
      </c>
      <c r="O72" s="34"/>
      <c r="P72" s="33">
        <v>0</v>
      </c>
      <c r="Q72" s="34"/>
      <c r="R72" s="33">
        <v>0</v>
      </c>
      <c r="S72" s="34"/>
      <c r="T72" s="33">
        <v>0</v>
      </c>
      <c r="U72" s="34"/>
      <c r="V72" s="33">
        <v>0</v>
      </c>
      <c r="W72" s="34"/>
      <c r="X72" s="33">
        <v>0</v>
      </c>
      <c r="Y72" s="34"/>
      <c r="Z72" s="33">
        <v>0</v>
      </c>
      <c r="AA72" s="34"/>
      <c r="AB72" s="33">
        <v>0</v>
      </c>
      <c r="AC72" s="34"/>
      <c r="AD72" s="33">
        <v>0</v>
      </c>
      <c r="AE72" s="31"/>
      <c r="AF72" s="5"/>
    </row>
    <row r="73" spans="1:32" s="2" customFormat="1" ht="18.75" x14ac:dyDescent="0.25">
      <c r="A73" s="7" t="s">
        <v>22</v>
      </c>
      <c r="B73" s="32">
        <f>H73+J73+L73+N73+P73+R73+T73+V73+X73+Z73+AB73+AD73</f>
        <v>0</v>
      </c>
      <c r="C73" s="33">
        <f t="shared" ref="C73" si="64">H73+J73</f>
        <v>0</v>
      </c>
      <c r="D73" s="33">
        <v>0</v>
      </c>
      <c r="E73" s="33">
        <f t="shared" ref="E73:E75" si="65">I73+K73+M73+O73+Q73+S73+U73+W73+Y73+AA73+AC73+AE73</f>
        <v>0</v>
      </c>
      <c r="F73" s="42">
        <v>0</v>
      </c>
      <c r="G73" s="32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4"/>
      <c r="N73" s="33">
        <v>0</v>
      </c>
      <c r="O73" s="34"/>
      <c r="P73" s="33">
        <v>0</v>
      </c>
      <c r="Q73" s="34"/>
      <c r="R73" s="33">
        <v>0</v>
      </c>
      <c r="S73" s="34"/>
      <c r="T73" s="33">
        <v>0</v>
      </c>
      <c r="U73" s="34"/>
      <c r="V73" s="33">
        <v>0</v>
      </c>
      <c r="W73" s="34"/>
      <c r="X73" s="33">
        <v>0</v>
      </c>
      <c r="Y73" s="34"/>
      <c r="Z73" s="33">
        <v>0</v>
      </c>
      <c r="AA73" s="34"/>
      <c r="AB73" s="33">
        <v>0</v>
      </c>
      <c r="AC73" s="34"/>
      <c r="AD73" s="33">
        <v>0</v>
      </c>
      <c r="AE73" s="31"/>
      <c r="AF73" s="5"/>
    </row>
    <row r="74" spans="1:32" s="2" customFormat="1" ht="18.75" x14ac:dyDescent="0.25">
      <c r="A74" s="7" t="s">
        <v>21</v>
      </c>
      <c r="B74" s="32">
        <f t="shared" ref="B74:B75" si="66">H74+J74+L74+N74+P74+R74+T74+V74+X74+Z74+AB74+AD74</f>
        <v>315</v>
      </c>
      <c r="C74" s="33">
        <f>H74+J74</f>
        <v>0</v>
      </c>
      <c r="D74" s="33">
        <v>0</v>
      </c>
      <c r="E74" s="33">
        <f t="shared" si="65"/>
        <v>0</v>
      </c>
      <c r="F74" s="42">
        <f t="shared" ref="F74" si="67">E74/B74*100</f>
        <v>0</v>
      </c>
      <c r="G74" s="32">
        <v>0</v>
      </c>
      <c r="H74" s="33">
        <v>0</v>
      </c>
      <c r="I74" s="33">
        <v>0</v>
      </c>
      <c r="J74" s="33">
        <v>0</v>
      </c>
      <c r="K74" s="33">
        <v>0</v>
      </c>
      <c r="L74" s="33">
        <v>315</v>
      </c>
      <c r="M74" s="33"/>
      <c r="N74" s="33">
        <v>0</v>
      </c>
      <c r="O74" s="33"/>
      <c r="P74" s="33">
        <v>0</v>
      </c>
      <c r="Q74" s="33"/>
      <c r="R74" s="33">
        <v>0</v>
      </c>
      <c r="S74" s="33"/>
      <c r="T74" s="33">
        <v>0</v>
      </c>
      <c r="U74" s="33"/>
      <c r="V74" s="33">
        <v>0</v>
      </c>
      <c r="W74" s="33"/>
      <c r="X74" s="33">
        <v>0</v>
      </c>
      <c r="Y74" s="33"/>
      <c r="Z74" s="33">
        <v>0</v>
      </c>
      <c r="AA74" s="33"/>
      <c r="AB74" s="33">
        <v>0</v>
      </c>
      <c r="AC74" s="33"/>
      <c r="AD74" s="33">
        <v>0</v>
      </c>
      <c r="AE74" s="31"/>
      <c r="AF74" s="5"/>
    </row>
    <row r="75" spans="1:32" s="2" customFormat="1" ht="18.75" x14ac:dyDescent="0.25">
      <c r="A75" s="7" t="s">
        <v>24</v>
      </c>
      <c r="B75" s="32">
        <f t="shared" si="66"/>
        <v>0</v>
      </c>
      <c r="C75" s="33">
        <f>H75+J75</f>
        <v>0</v>
      </c>
      <c r="D75" s="33">
        <v>0</v>
      </c>
      <c r="E75" s="33">
        <f t="shared" si="65"/>
        <v>0</v>
      </c>
      <c r="F75" s="42">
        <v>0</v>
      </c>
      <c r="G75" s="32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4"/>
      <c r="N75" s="33">
        <v>0</v>
      </c>
      <c r="O75" s="34"/>
      <c r="P75" s="33">
        <v>0</v>
      </c>
      <c r="Q75" s="34"/>
      <c r="R75" s="33">
        <v>0</v>
      </c>
      <c r="S75" s="34"/>
      <c r="T75" s="33">
        <v>0</v>
      </c>
      <c r="U75" s="34"/>
      <c r="V75" s="33">
        <v>0</v>
      </c>
      <c r="W75" s="34"/>
      <c r="X75" s="33">
        <v>0</v>
      </c>
      <c r="Y75" s="34"/>
      <c r="Z75" s="33">
        <v>0</v>
      </c>
      <c r="AA75" s="34"/>
      <c r="AB75" s="33">
        <v>0</v>
      </c>
      <c r="AC75" s="34"/>
      <c r="AD75" s="33">
        <v>0</v>
      </c>
      <c r="AE75" s="31"/>
      <c r="AF75" s="5"/>
    </row>
    <row r="76" spans="1:32" s="2" customFormat="1" ht="37.5" x14ac:dyDescent="0.25">
      <c r="A76" s="48" t="s">
        <v>49</v>
      </c>
      <c r="B76" s="36">
        <f>B78+B84+B90+B96+B102+B108+B114+B120</f>
        <v>893.30000000000007</v>
      </c>
      <c r="C76" s="36">
        <f t="shared" ref="C76:AE76" si="68">C78+C84+C90+C96+C102+C108+C114+C120</f>
        <v>0</v>
      </c>
      <c r="D76" s="36">
        <f t="shared" si="68"/>
        <v>0</v>
      </c>
      <c r="E76" s="36">
        <f t="shared" si="68"/>
        <v>0</v>
      </c>
      <c r="F76" s="36">
        <f t="shared" si="68"/>
        <v>0</v>
      </c>
      <c r="G76" s="36" t="e">
        <f t="shared" si="68"/>
        <v>#DIV/0!</v>
      </c>
      <c r="H76" s="36">
        <f t="shared" si="68"/>
        <v>0</v>
      </c>
      <c r="I76" s="36">
        <f t="shared" si="68"/>
        <v>0</v>
      </c>
      <c r="J76" s="36">
        <f t="shared" si="68"/>
        <v>0</v>
      </c>
      <c r="K76" s="36">
        <f t="shared" si="68"/>
        <v>0</v>
      </c>
      <c r="L76" s="36">
        <f t="shared" si="68"/>
        <v>250</v>
      </c>
      <c r="M76" s="36">
        <f t="shared" si="68"/>
        <v>0</v>
      </c>
      <c r="N76" s="36">
        <f t="shared" si="68"/>
        <v>148.4</v>
      </c>
      <c r="O76" s="36">
        <f t="shared" si="68"/>
        <v>0</v>
      </c>
      <c r="P76" s="36">
        <f t="shared" si="68"/>
        <v>122.2</v>
      </c>
      <c r="Q76" s="36">
        <f t="shared" si="68"/>
        <v>0</v>
      </c>
      <c r="R76" s="36">
        <f t="shared" si="68"/>
        <v>0</v>
      </c>
      <c r="S76" s="36">
        <f t="shared" si="68"/>
        <v>0</v>
      </c>
      <c r="T76" s="36">
        <f t="shared" si="68"/>
        <v>0</v>
      </c>
      <c r="U76" s="36">
        <f t="shared" si="68"/>
        <v>0</v>
      </c>
      <c r="V76" s="36">
        <f t="shared" si="68"/>
        <v>66.400000000000006</v>
      </c>
      <c r="W76" s="36">
        <f t="shared" si="68"/>
        <v>0</v>
      </c>
      <c r="X76" s="36">
        <f t="shared" si="68"/>
        <v>115.69999999999999</v>
      </c>
      <c r="Y76" s="36">
        <f t="shared" si="68"/>
        <v>0</v>
      </c>
      <c r="Z76" s="36">
        <f t="shared" si="68"/>
        <v>0</v>
      </c>
      <c r="AA76" s="36">
        <f t="shared" si="68"/>
        <v>0</v>
      </c>
      <c r="AB76" s="36">
        <f t="shared" si="68"/>
        <v>0</v>
      </c>
      <c r="AC76" s="36">
        <f t="shared" si="68"/>
        <v>0</v>
      </c>
      <c r="AD76" s="36">
        <f t="shared" si="68"/>
        <v>190.6</v>
      </c>
      <c r="AE76" s="36">
        <f t="shared" si="68"/>
        <v>0</v>
      </c>
      <c r="AF76" s="36"/>
    </row>
    <row r="77" spans="1:32" s="2" customFormat="1" ht="18.75" x14ac:dyDescent="0.25">
      <c r="A77" s="7" t="s">
        <v>20</v>
      </c>
      <c r="B77" s="32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1"/>
      <c r="AF77" s="5"/>
    </row>
    <row r="78" spans="1:32" s="2" customFormat="1" ht="112.5" x14ac:dyDescent="0.25">
      <c r="A78" s="45" t="s">
        <v>50</v>
      </c>
      <c r="B78" s="35">
        <f>B79</f>
        <v>132.80000000000001</v>
      </c>
      <c r="C78" s="35">
        <f t="shared" ref="C78:AE78" si="69">C79</f>
        <v>0</v>
      </c>
      <c r="D78" s="35">
        <f t="shared" si="69"/>
        <v>0</v>
      </c>
      <c r="E78" s="35">
        <f t="shared" si="69"/>
        <v>0</v>
      </c>
      <c r="F78" s="35">
        <f>E78/B78*100</f>
        <v>0</v>
      </c>
      <c r="G78" s="35" t="e">
        <f>E78/C78*100</f>
        <v>#DIV/0!</v>
      </c>
      <c r="H78" s="35">
        <f t="shared" si="69"/>
        <v>0</v>
      </c>
      <c r="I78" s="35">
        <f t="shared" si="69"/>
        <v>0</v>
      </c>
      <c r="J78" s="35">
        <f t="shared" si="69"/>
        <v>0</v>
      </c>
      <c r="K78" s="35">
        <f t="shared" si="69"/>
        <v>0</v>
      </c>
      <c r="L78" s="35">
        <f t="shared" si="69"/>
        <v>0</v>
      </c>
      <c r="M78" s="35">
        <f t="shared" si="69"/>
        <v>0</v>
      </c>
      <c r="N78" s="35">
        <f t="shared" si="69"/>
        <v>66.400000000000006</v>
      </c>
      <c r="O78" s="35">
        <f t="shared" si="69"/>
        <v>0</v>
      </c>
      <c r="P78" s="35">
        <f t="shared" si="69"/>
        <v>0</v>
      </c>
      <c r="Q78" s="35">
        <f t="shared" si="69"/>
        <v>0</v>
      </c>
      <c r="R78" s="35">
        <f t="shared" si="69"/>
        <v>0</v>
      </c>
      <c r="S78" s="35">
        <f t="shared" si="69"/>
        <v>0</v>
      </c>
      <c r="T78" s="35">
        <f t="shared" si="69"/>
        <v>0</v>
      </c>
      <c r="U78" s="35">
        <f t="shared" si="69"/>
        <v>0</v>
      </c>
      <c r="V78" s="35">
        <f t="shared" si="69"/>
        <v>66.400000000000006</v>
      </c>
      <c r="W78" s="35">
        <f t="shared" si="69"/>
        <v>0</v>
      </c>
      <c r="X78" s="35">
        <f t="shared" si="69"/>
        <v>0</v>
      </c>
      <c r="Y78" s="35">
        <f t="shared" si="69"/>
        <v>0</v>
      </c>
      <c r="Z78" s="35">
        <f t="shared" si="69"/>
        <v>0</v>
      </c>
      <c r="AA78" s="35">
        <f t="shared" si="69"/>
        <v>0</v>
      </c>
      <c r="AB78" s="35">
        <f t="shared" si="69"/>
        <v>0</v>
      </c>
      <c r="AC78" s="35">
        <f t="shared" si="69"/>
        <v>0</v>
      </c>
      <c r="AD78" s="35">
        <f t="shared" si="69"/>
        <v>0</v>
      </c>
      <c r="AE78" s="35">
        <f t="shared" si="69"/>
        <v>0</v>
      </c>
      <c r="AF78" s="44"/>
    </row>
    <row r="79" spans="1:32" s="2" customFormat="1" ht="18.75" x14ac:dyDescent="0.25">
      <c r="A79" s="74" t="s">
        <v>30</v>
      </c>
      <c r="B79" s="39">
        <f>B80+B81+B82+B83</f>
        <v>132.80000000000001</v>
      </c>
      <c r="C79" s="39">
        <f t="shared" ref="C79:E79" si="70">C80+C81+C82+C83</f>
        <v>0</v>
      </c>
      <c r="D79" s="39">
        <f t="shared" si="70"/>
        <v>0</v>
      </c>
      <c r="E79" s="39">
        <f t="shared" si="70"/>
        <v>0</v>
      </c>
      <c r="F79" s="41">
        <f>E79/B79*100</f>
        <v>0</v>
      </c>
      <c r="G79" s="39">
        <v>0</v>
      </c>
      <c r="H79" s="39">
        <f>H80+H81+H82+H83</f>
        <v>0</v>
      </c>
      <c r="I79" s="39">
        <f t="shared" ref="I79:AE79" si="71">I80+I81+I82+I83</f>
        <v>0</v>
      </c>
      <c r="J79" s="39">
        <f t="shared" si="71"/>
        <v>0</v>
      </c>
      <c r="K79" s="39">
        <f t="shared" si="71"/>
        <v>0</v>
      </c>
      <c r="L79" s="39">
        <f t="shared" si="71"/>
        <v>0</v>
      </c>
      <c r="M79" s="39">
        <f t="shared" si="71"/>
        <v>0</v>
      </c>
      <c r="N79" s="39">
        <f t="shared" si="71"/>
        <v>66.400000000000006</v>
      </c>
      <c r="O79" s="39">
        <f t="shared" si="71"/>
        <v>0</v>
      </c>
      <c r="P79" s="39">
        <f t="shared" si="71"/>
        <v>0</v>
      </c>
      <c r="Q79" s="39">
        <f t="shared" si="71"/>
        <v>0</v>
      </c>
      <c r="R79" s="39">
        <f t="shared" si="71"/>
        <v>0</v>
      </c>
      <c r="S79" s="39">
        <f t="shared" si="71"/>
        <v>0</v>
      </c>
      <c r="T79" s="39">
        <f t="shared" si="71"/>
        <v>0</v>
      </c>
      <c r="U79" s="39">
        <f t="shared" si="71"/>
        <v>0</v>
      </c>
      <c r="V79" s="39">
        <f t="shared" si="71"/>
        <v>66.400000000000006</v>
      </c>
      <c r="W79" s="39">
        <f t="shared" si="71"/>
        <v>0</v>
      </c>
      <c r="X79" s="39">
        <f t="shared" si="71"/>
        <v>0</v>
      </c>
      <c r="Y79" s="39">
        <f t="shared" si="71"/>
        <v>0</v>
      </c>
      <c r="Z79" s="39">
        <f t="shared" si="71"/>
        <v>0</v>
      </c>
      <c r="AA79" s="39">
        <f t="shared" si="71"/>
        <v>0</v>
      </c>
      <c r="AB79" s="39">
        <f t="shared" si="71"/>
        <v>0</v>
      </c>
      <c r="AC79" s="39">
        <f t="shared" si="71"/>
        <v>0</v>
      </c>
      <c r="AD79" s="39">
        <f t="shared" si="71"/>
        <v>0</v>
      </c>
      <c r="AE79" s="39">
        <f t="shared" si="71"/>
        <v>0</v>
      </c>
      <c r="AF79" s="5"/>
    </row>
    <row r="80" spans="1:32" s="2" customFormat="1" ht="18.75" x14ac:dyDescent="0.25">
      <c r="A80" s="7" t="s">
        <v>23</v>
      </c>
      <c r="B80" s="32">
        <f>H80+J80+L80+N80+P80+R80+T80+V80+X80+Z80+AB80+AD80</f>
        <v>0</v>
      </c>
      <c r="C80" s="33">
        <f>H80+J80</f>
        <v>0</v>
      </c>
      <c r="D80" s="33">
        <v>0</v>
      </c>
      <c r="E80" s="33">
        <f>I80+K80+M80+O80+Q80+S80+U80+W80+Y80+AA80+AC80+AE80</f>
        <v>0</v>
      </c>
      <c r="F80" s="42">
        <v>0</v>
      </c>
      <c r="G80" s="32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4"/>
      <c r="N80" s="33">
        <v>0</v>
      </c>
      <c r="O80" s="34"/>
      <c r="P80" s="33">
        <v>0</v>
      </c>
      <c r="Q80" s="34"/>
      <c r="R80" s="33">
        <v>0</v>
      </c>
      <c r="S80" s="34"/>
      <c r="T80" s="33">
        <v>0</v>
      </c>
      <c r="U80" s="34"/>
      <c r="V80" s="33">
        <v>0</v>
      </c>
      <c r="W80" s="34"/>
      <c r="X80" s="33">
        <v>0</v>
      </c>
      <c r="Y80" s="34"/>
      <c r="Z80" s="33">
        <v>0</v>
      </c>
      <c r="AA80" s="34"/>
      <c r="AB80" s="33">
        <v>0</v>
      </c>
      <c r="AC80" s="34"/>
      <c r="AD80" s="33">
        <v>0</v>
      </c>
      <c r="AE80" s="31"/>
      <c r="AF80" s="5"/>
    </row>
    <row r="81" spans="1:32" s="2" customFormat="1" ht="18.75" x14ac:dyDescent="0.25">
      <c r="A81" s="7" t="s">
        <v>22</v>
      </c>
      <c r="B81" s="32">
        <f>H81+J81+L81+N81+P81+R81+T81+V81+X81+Z81+AB81+AD81</f>
        <v>0</v>
      </c>
      <c r="C81" s="33">
        <f t="shared" ref="C81:C83" si="72">H81+J81</f>
        <v>0</v>
      </c>
      <c r="D81" s="33">
        <v>0</v>
      </c>
      <c r="E81" s="33">
        <f t="shared" ref="E81:E83" si="73">I81+K81+M81+O81+Q81+S81+U81+W81+Y81+AA81+AC81+AE81</f>
        <v>0</v>
      </c>
      <c r="F81" s="42">
        <v>0</v>
      </c>
      <c r="G81" s="32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4"/>
      <c r="N81" s="33">
        <v>0</v>
      </c>
      <c r="O81" s="34"/>
      <c r="P81" s="33">
        <v>0</v>
      </c>
      <c r="Q81" s="34"/>
      <c r="R81" s="33">
        <v>0</v>
      </c>
      <c r="S81" s="34"/>
      <c r="T81" s="33">
        <v>0</v>
      </c>
      <c r="U81" s="34"/>
      <c r="V81" s="33">
        <v>0</v>
      </c>
      <c r="W81" s="34"/>
      <c r="X81" s="33">
        <v>0</v>
      </c>
      <c r="Y81" s="34"/>
      <c r="Z81" s="33">
        <v>0</v>
      </c>
      <c r="AA81" s="34"/>
      <c r="AB81" s="33">
        <v>0</v>
      </c>
      <c r="AC81" s="34"/>
      <c r="AD81" s="33">
        <v>0</v>
      </c>
      <c r="AE81" s="31"/>
      <c r="AF81" s="5"/>
    </row>
    <row r="82" spans="1:32" s="2" customFormat="1" ht="18.75" x14ac:dyDescent="0.25">
      <c r="A82" s="7" t="s">
        <v>21</v>
      </c>
      <c r="B82" s="32">
        <f t="shared" ref="B82:B83" si="74">H82+J82+L82+N82+P82+R82+T82+V82+X82+Z82+AB82+AD82</f>
        <v>132.80000000000001</v>
      </c>
      <c r="C82" s="33">
        <f>H82+J82</f>
        <v>0</v>
      </c>
      <c r="D82" s="33">
        <v>0</v>
      </c>
      <c r="E82" s="33">
        <f t="shared" si="73"/>
        <v>0</v>
      </c>
      <c r="F82" s="42">
        <f t="shared" ref="F82" si="75">E82/B82*100</f>
        <v>0</v>
      </c>
      <c r="G82" s="32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/>
      <c r="N82" s="33">
        <v>66.400000000000006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66.400000000000006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  <c r="AE82" s="31"/>
      <c r="AF82" s="5"/>
    </row>
    <row r="83" spans="1:32" s="2" customFormat="1" ht="18.75" x14ac:dyDescent="0.25">
      <c r="A83" s="7" t="s">
        <v>24</v>
      </c>
      <c r="B83" s="32">
        <f t="shared" si="74"/>
        <v>0</v>
      </c>
      <c r="C83" s="33">
        <f t="shared" si="72"/>
        <v>0</v>
      </c>
      <c r="D83" s="33">
        <v>0</v>
      </c>
      <c r="E83" s="33">
        <f t="shared" si="73"/>
        <v>0</v>
      </c>
      <c r="F83" s="42">
        <v>0</v>
      </c>
      <c r="G83" s="32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4"/>
      <c r="N83" s="33">
        <v>0</v>
      </c>
      <c r="O83" s="34"/>
      <c r="P83" s="33">
        <v>0</v>
      </c>
      <c r="Q83" s="34"/>
      <c r="R83" s="33">
        <v>0</v>
      </c>
      <c r="S83" s="34"/>
      <c r="T83" s="33">
        <v>0</v>
      </c>
      <c r="U83" s="34"/>
      <c r="V83" s="33">
        <v>0</v>
      </c>
      <c r="W83" s="34"/>
      <c r="X83" s="33">
        <v>0</v>
      </c>
      <c r="Y83" s="34"/>
      <c r="Z83" s="33">
        <v>0</v>
      </c>
      <c r="AA83" s="34"/>
      <c r="AB83" s="33">
        <v>0</v>
      </c>
      <c r="AC83" s="34"/>
      <c r="AD83" s="33">
        <v>0</v>
      </c>
      <c r="AE83" s="31"/>
      <c r="AF83" s="5"/>
    </row>
    <row r="84" spans="1:32" s="2" customFormat="1" ht="93.75" x14ac:dyDescent="0.25">
      <c r="A84" s="45" t="s">
        <v>51</v>
      </c>
      <c r="B84" s="35">
        <f>B85</f>
        <v>190.6</v>
      </c>
      <c r="C84" s="35">
        <f t="shared" ref="C84:AE84" si="76">C85</f>
        <v>0</v>
      </c>
      <c r="D84" s="35">
        <f t="shared" si="76"/>
        <v>0</v>
      </c>
      <c r="E84" s="35">
        <f t="shared" si="76"/>
        <v>0</v>
      </c>
      <c r="F84" s="35">
        <f>E84/B84*100</f>
        <v>0</v>
      </c>
      <c r="G84" s="35" t="e">
        <f>E84/C84*100</f>
        <v>#DIV/0!</v>
      </c>
      <c r="H84" s="35">
        <f t="shared" si="76"/>
        <v>0</v>
      </c>
      <c r="I84" s="35">
        <f t="shared" si="76"/>
        <v>0</v>
      </c>
      <c r="J84" s="35">
        <f t="shared" si="76"/>
        <v>0</v>
      </c>
      <c r="K84" s="35">
        <f t="shared" si="76"/>
        <v>0</v>
      </c>
      <c r="L84" s="35">
        <f t="shared" si="76"/>
        <v>0</v>
      </c>
      <c r="M84" s="35">
        <f t="shared" si="76"/>
        <v>0</v>
      </c>
      <c r="N84" s="35">
        <f t="shared" si="76"/>
        <v>0</v>
      </c>
      <c r="O84" s="35">
        <f t="shared" si="76"/>
        <v>0</v>
      </c>
      <c r="P84" s="35">
        <f t="shared" si="76"/>
        <v>0</v>
      </c>
      <c r="Q84" s="35">
        <f t="shared" si="76"/>
        <v>0</v>
      </c>
      <c r="R84" s="35">
        <f t="shared" si="76"/>
        <v>0</v>
      </c>
      <c r="S84" s="35">
        <f t="shared" si="76"/>
        <v>0</v>
      </c>
      <c r="T84" s="35">
        <f t="shared" si="76"/>
        <v>0</v>
      </c>
      <c r="U84" s="35">
        <f t="shared" si="76"/>
        <v>0</v>
      </c>
      <c r="V84" s="35">
        <f t="shared" si="76"/>
        <v>0</v>
      </c>
      <c r="W84" s="35">
        <f t="shared" si="76"/>
        <v>0</v>
      </c>
      <c r="X84" s="35">
        <f t="shared" si="76"/>
        <v>0</v>
      </c>
      <c r="Y84" s="35">
        <f t="shared" si="76"/>
        <v>0</v>
      </c>
      <c r="Z84" s="35">
        <f t="shared" si="76"/>
        <v>0</v>
      </c>
      <c r="AA84" s="35">
        <f t="shared" si="76"/>
        <v>0</v>
      </c>
      <c r="AB84" s="35">
        <f t="shared" si="76"/>
        <v>0</v>
      </c>
      <c r="AC84" s="35">
        <f t="shared" si="76"/>
        <v>0</v>
      </c>
      <c r="AD84" s="35">
        <f t="shared" si="76"/>
        <v>190.6</v>
      </c>
      <c r="AE84" s="35">
        <f t="shared" si="76"/>
        <v>0</v>
      </c>
      <c r="AF84" s="44"/>
    </row>
    <row r="85" spans="1:32" s="2" customFormat="1" ht="18.75" x14ac:dyDescent="0.25">
      <c r="A85" s="74" t="s">
        <v>30</v>
      </c>
      <c r="B85" s="39">
        <f>B86+B87+B88+B89</f>
        <v>190.6</v>
      </c>
      <c r="C85" s="39">
        <f t="shared" ref="C85:E85" si="77">C86+C87+C88+C89</f>
        <v>0</v>
      </c>
      <c r="D85" s="39">
        <f t="shared" si="77"/>
        <v>0</v>
      </c>
      <c r="E85" s="39">
        <f t="shared" si="77"/>
        <v>0</v>
      </c>
      <c r="F85" s="41">
        <f>E85/B85*100</f>
        <v>0</v>
      </c>
      <c r="G85" s="39">
        <v>0</v>
      </c>
      <c r="H85" s="39">
        <f>H86+H87+H88+H89</f>
        <v>0</v>
      </c>
      <c r="I85" s="39">
        <f t="shared" ref="I85:AE85" si="78">I86+I87+I88+I89</f>
        <v>0</v>
      </c>
      <c r="J85" s="39">
        <f t="shared" si="78"/>
        <v>0</v>
      </c>
      <c r="K85" s="39">
        <f t="shared" si="78"/>
        <v>0</v>
      </c>
      <c r="L85" s="39">
        <f t="shared" si="78"/>
        <v>0</v>
      </c>
      <c r="M85" s="39">
        <f t="shared" si="78"/>
        <v>0</v>
      </c>
      <c r="N85" s="39">
        <f t="shared" si="78"/>
        <v>0</v>
      </c>
      <c r="O85" s="39">
        <f t="shared" si="78"/>
        <v>0</v>
      </c>
      <c r="P85" s="39">
        <f t="shared" si="78"/>
        <v>0</v>
      </c>
      <c r="Q85" s="39">
        <f t="shared" si="78"/>
        <v>0</v>
      </c>
      <c r="R85" s="39">
        <f t="shared" si="78"/>
        <v>0</v>
      </c>
      <c r="S85" s="39">
        <f t="shared" si="78"/>
        <v>0</v>
      </c>
      <c r="T85" s="39">
        <f t="shared" si="78"/>
        <v>0</v>
      </c>
      <c r="U85" s="39">
        <f t="shared" si="78"/>
        <v>0</v>
      </c>
      <c r="V85" s="39">
        <f t="shared" si="78"/>
        <v>0</v>
      </c>
      <c r="W85" s="39">
        <f t="shared" si="78"/>
        <v>0</v>
      </c>
      <c r="X85" s="39">
        <f t="shared" si="78"/>
        <v>0</v>
      </c>
      <c r="Y85" s="39">
        <f t="shared" si="78"/>
        <v>0</v>
      </c>
      <c r="Z85" s="39">
        <f t="shared" si="78"/>
        <v>0</v>
      </c>
      <c r="AA85" s="39">
        <f t="shared" si="78"/>
        <v>0</v>
      </c>
      <c r="AB85" s="39">
        <f t="shared" si="78"/>
        <v>0</v>
      </c>
      <c r="AC85" s="39">
        <f t="shared" si="78"/>
        <v>0</v>
      </c>
      <c r="AD85" s="39">
        <f t="shared" si="78"/>
        <v>190.6</v>
      </c>
      <c r="AE85" s="39">
        <f t="shared" si="78"/>
        <v>0</v>
      </c>
      <c r="AF85" s="5"/>
    </row>
    <row r="86" spans="1:32" s="2" customFormat="1" ht="18.75" x14ac:dyDescent="0.25">
      <c r="A86" s="7" t="s">
        <v>23</v>
      </c>
      <c r="B86" s="32">
        <f>H86+J86+L86+N86+P86+R86+T86+V86+X86+Z86+AB86+AD86</f>
        <v>0</v>
      </c>
      <c r="C86" s="33">
        <f>H86+J86</f>
        <v>0</v>
      </c>
      <c r="D86" s="33">
        <v>0</v>
      </c>
      <c r="E86" s="33">
        <f>I86+K86+M86+O86+Q86+S86+U86+W86+Y86+AA86+AC86+AE86</f>
        <v>0</v>
      </c>
      <c r="F86" s="42">
        <v>0</v>
      </c>
      <c r="G86" s="32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4"/>
      <c r="N86" s="33">
        <v>0</v>
      </c>
      <c r="O86" s="34"/>
      <c r="P86" s="33">
        <v>0</v>
      </c>
      <c r="Q86" s="34"/>
      <c r="R86" s="33">
        <v>0</v>
      </c>
      <c r="S86" s="34"/>
      <c r="T86" s="33">
        <v>0</v>
      </c>
      <c r="U86" s="34"/>
      <c r="V86" s="33">
        <v>0</v>
      </c>
      <c r="W86" s="34"/>
      <c r="X86" s="33">
        <v>0</v>
      </c>
      <c r="Y86" s="34"/>
      <c r="Z86" s="33">
        <v>0</v>
      </c>
      <c r="AA86" s="34"/>
      <c r="AB86" s="33">
        <v>0</v>
      </c>
      <c r="AC86" s="34"/>
      <c r="AD86" s="33">
        <v>0</v>
      </c>
      <c r="AE86" s="31"/>
      <c r="AF86" s="5"/>
    </row>
    <row r="87" spans="1:32" s="2" customFormat="1" ht="18.75" x14ac:dyDescent="0.25">
      <c r="A87" s="7" t="s">
        <v>22</v>
      </c>
      <c r="B87" s="32">
        <f>H87+J87+L87+N87+P87+R87+T87+V87+X87+Z87+AB87+AD87</f>
        <v>0</v>
      </c>
      <c r="C87" s="33">
        <f t="shared" ref="C87:C89" si="79">H87+J87</f>
        <v>0</v>
      </c>
      <c r="D87" s="33">
        <v>0</v>
      </c>
      <c r="E87" s="33">
        <f t="shared" ref="E87:E89" si="80">I87+K87+M87+O87+Q87+S87+U87+W87+Y87+AA87+AC87+AE87</f>
        <v>0</v>
      </c>
      <c r="F87" s="42">
        <v>0</v>
      </c>
      <c r="G87" s="32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4"/>
      <c r="N87" s="33">
        <v>0</v>
      </c>
      <c r="O87" s="34"/>
      <c r="P87" s="33">
        <v>0</v>
      </c>
      <c r="Q87" s="34"/>
      <c r="R87" s="33">
        <v>0</v>
      </c>
      <c r="S87" s="34"/>
      <c r="T87" s="33">
        <v>0</v>
      </c>
      <c r="U87" s="34"/>
      <c r="V87" s="33">
        <v>0</v>
      </c>
      <c r="W87" s="34"/>
      <c r="X87" s="33">
        <v>0</v>
      </c>
      <c r="Y87" s="34"/>
      <c r="Z87" s="33">
        <v>0</v>
      </c>
      <c r="AA87" s="34"/>
      <c r="AB87" s="33">
        <v>0</v>
      </c>
      <c r="AC87" s="34"/>
      <c r="AD87" s="33">
        <v>0</v>
      </c>
      <c r="AE87" s="31"/>
      <c r="AF87" s="5"/>
    </row>
    <row r="88" spans="1:32" s="2" customFormat="1" ht="18.75" x14ac:dyDescent="0.25">
      <c r="A88" s="7" t="s">
        <v>21</v>
      </c>
      <c r="B88" s="32">
        <f>H88+J88+L88+N88+P88+R88+T88+V88+X88+Z88+AB88+AD88</f>
        <v>190.6</v>
      </c>
      <c r="C88" s="33">
        <f>H88+J88</f>
        <v>0</v>
      </c>
      <c r="D88" s="33">
        <v>0</v>
      </c>
      <c r="E88" s="33">
        <f t="shared" si="80"/>
        <v>0</v>
      </c>
      <c r="F88" s="42">
        <f t="shared" ref="F88" si="81">E88/B88*100</f>
        <v>0</v>
      </c>
      <c r="G88" s="32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/>
      <c r="N88" s="33">
        <v>0</v>
      </c>
      <c r="O88" s="33"/>
      <c r="P88" s="33">
        <v>0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0</v>
      </c>
      <c r="Y88" s="33"/>
      <c r="Z88" s="33">
        <v>0</v>
      </c>
      <c r="AA88" s="33"/>
      <c r="AB88" s="79">
        <v>0</v>
      </c>
      <c r="AC88" s="33"/>
      <c r="AD88" s="79">
        <v>190.6</v>
      </c>
      <c r="AE88" s="31"/>
      <c r="AF88" s="5"/>
    </row>
    <row r="89" spans="1:32" s="2" customFormat="1" ht="18.75" x14ac:dyDescent="0.25">
      <c r="A89" s="7" t="s">
        <v>24</v>
      </c>
      <c r="B89" s="32">
        <f t="shared" ref="B89" si="82">H89+J89+L89+N89+P89+R89+T89+V89+X89+Z89+AB89+AD89</f>
        <v>0</v>
      </c>
      <c r="C89" s="33">
        <f t="shared" si="79"/>
        <v>0</v>
      </c>
      <c r="D89" s="33">
        <v>0</v>
      </c>
      <c r="E89" s="33">
        <f t="shared" si="80"/>
        <v>0</v>
      </c>
      <c r="F89" s="42">
        <v>0</v>
      </c>
      <c r="G89" s="32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4"/>
      <c r="N89" s="33">
        <v>0</v>
      </c>
      <c r="O89" s="34"/>
      <c r="P89" s="33">
        <v>0</v>
      </c>
      <c r="Q89" s="34"/>
      <c r="R89" s="33">
        <v>0</v>
      </c>
      <c r="S89" s="34"/>
      <c r="T89" s="33">
        <v>0</v>
      </c>
      <c r="U89" s="34"/>
      <c r="V89" s="33">
        <v>0</v>
      </c>
      <c r="W89" s="34"/>
      <c r="X89" s="33">
        <v>0</v>
      </c>
      <c r="Y89" s="34"/>
      <c r="Z89" s="33">
        <v>0</v>
      </c>
      <c r="AA89" s="34"/>
      <c r="AB89" s="33">
        <v>0</v>
      </c>
      <c r="AC89" s="34"/>
      <c r="AD89" s="33">
        <v>0</v>
      </c>
      <c r="AE89" s="31"/>
      <c r="AF89" s="5"/>
    </row>
    <row r="90" spans="1:32" s="2" customFormat="1" ht="93.75" x14ac:dyDescent="0.25">
      <c r="A90" s="45" t="s">
        <v>52</v>
      </c>
      <c r="B90" s="35">
        <f>B91</f>
        <v>140.80000000000001</v>
      </c>
      <c r="C90" s="35">
        <f t="shared" ref="C90:AE90" si="83">C91</f>
        <v>0</v>
      </c>
      <c r="D90" s="35">
        <f t="shared" si="83"/>
        <v>0</v>
      </c>
      <c r="E90" s="35">
        <f t="shared" si="83"/>
        <v>0</v>
      </c>
      <c r="F90" s="35">
        <f>E90/B90*100</f>
        <v>0</v>
      </c>
      <c r="G90" s="35" t="e">
        <f>E90/C90*100</f>
        <v>#DIV/0!</v>
      </c>
      <c r="H90" s="35">
        <f t="shared" si="83"/>
        <v>0</v>
      </c>
      <c r="I90" s="35">
        <f t="shared" si="83"/>
        <v>0</v>
      </c>
      <c r="J90" s="35">
        <f t="shared" si="83"/>
        <v>0</v>
      </c>
      <c r="K90" s="35">
        <f t="shared" si="83"/>
        <v>0</v>
      </c>
      <c r="L90" s="35">
        <f t="shared" si="83"/>
        <v>70</v>
      </c>
      <c r="M90" s="35">
        <f t="shared" si="83"/>
        <v>0</v>
      </c>
      <c r="N90" s="35">
        <f t="shared" si="83"/>
        <v>0</v>
      </c>
      <c r="O90" s="35">
        <f t="shared" si="83"/>
        <v>0</v>
      </c>
      <c r="P90" s="35">
        <f t="shared" si="83"/>
        <v>0</v>
      </c>
      <c r="Q90" s="35">
        <f t="shared" si="83"/>
        <v>0</v>
      </c>
      <c r="R90" s="35">
        <f t="shared" si="83"/>
        <v>0</v>
      </c>
      <c r="S90" s="35">
        <f t="shared" si="83"/>
        <v>0</v>
      </c>
      <c r="T90" s="35">
        <f t="shared" si="83"/>
        <v>0</v>
      </c>
      <c r="U90" s="35">
        <f t="shared" si="83"/>
        <v>0</v>
      </c>
      <c r="V90" s="35">
        <f t="shared" si="83"/>
        <v>0</v>
      </c>
      <c r="W90" s="35">
        <f t="shared" si="83"/>
        <v>0</v>
      </c>
      <c r="X90" s="35">
        <f t="shared" si="83"/>
        <v>70.8</v>
      </c>
      <c r="Y90" s="35">
        <f t="shared" si="83"/>
        <v>0</v>
      </c>
      <c r="Z90" s="35">
        <f t="shared" si="83"/>
        <v>0</v>
      </c>
      <c r="AA90" s="35">
        <f t="shared" si="83"/>
        <v>0</v>
      </c>
      <c r="AB90" s="35">
        <f t="shared" si="83"/>
        <v>0</v>
      </c>
      <c r="AC90" s="35">
        <f t="shared" si="83"/>
        <v>0</v>
      </c>
      <c r="AD90" s="35">
        <f t="shared" si="83"/>
        <v>0</v>
      </c>
      <c r="AE90" s="35">
        <f t="shared" si="83"/>
        <v>0</v>
      </c>
      <c r="AF90" s="44"/>
    </row>
    <row r="91" spans="1:32" s="2" customFormat="1" ht="18.75" x14ac:dyDescent="0.25">
      <c r="A91" s="74" t="s">
        <v>30</v>
      </c>
      <c r="B91" s="39">
        <f>B92+B93+B94+B95</f>
        <v>140.80000000000001</v>
      </c>
      <c r="C91" s="39">
        <f t="shared" ref="C91:E91" si="84">C92+C93+C94+C95</f>
        <v>0</v>
      </c>
      <c r="D91" s="39">
        <f t="shared" si="84"/>
        <v>0</v>
      </c>
      <c r="E91" s="39">
        <f t="shared" si="84"/>
        <v>0</v>
      </c>
      <c r="F91" s="41">
        <f>E91/B91*100</f>
        <v>0</v>
      </c>
      <c r="G91" s="39">
        <v>0</v>
      </c>
      <c r="H91" s="39">
        <f>H92+H93+H94+H95</f>
        <v>0</v>
      </c>
      <c r="I91" s="39">
        <f t="shared" ref="I91:AE91" si="85">I92+I93+I94+I95</f>
        <v>0</v>
      </c>
      <c r="J91" s="39">
        <f t="shared" si="85"/>
        <v>0</v>
      </c>
      <c r="K91" s="39">
        <f t="shared" si="85"/>
        <v>0</v>
      </c>
      <c r="L91" s="39">
        <f t="shared" si="85"/>
        <v>70</v>
      </c>
      <c r="M91" s="39">
        <f t="shared" si="85"/>
        <v>0</v>
      </c>
      <c r="N91" s="39">
        <f t="shared" si="85"/>
        <v>0</v>
      </c>
      <c r="O91" s="39">
        <f t="shared" si="85"/>
        <v>0</v>
      </c>
      <c r="P91" s="39">
        <f t="shared" si="85"/>
        <v>0</v>
      </c>
      <c r="Q91" s="39">
        <f t="shared" si="85"/>
        <v>0</v>
      </c>
      <c r="R91" s="39">
        <f t="shared" si="85"/>
        <v>0</v>
      </c>
      <c r="S91" s="39">
        <f t="shared" si="85"/>
        <v>0</v>
      </c>
      <c r="T91" s="39">
        <f t="shared" si="85"/>
        <v>0</v>
      </c>
      <c r="U91" s="39">
        <f t="shared" si="85"/>
        <v>0</v>
      </c>
      <c r="V91" s="39">
        <f t="shared" si="85"/>
        <v>0</v>
      </c>
      <c r="W91" s="39">
        <f t="shared" si="85"/>
        <v>0</v>
      </c>
      <c r="X91" s="39">
        <f t="shared" si="85"/>
        <v>70.8</v>
      </c>
      <c r="Y91" s="39">
        <f t="shared" si="85"/>
        <v>0</v>
      </c>
      <c r="Z91" s="39">
        <f t="shared" si="85"/>
        <v>0</v>
      </c>
      <c r="AA91" s="39">
        <f t="shared" si="85"/>
        <v>0</v>
      </c>
      <c r="AB91" s="39">
        <f t="shared" si="85"/>
        <v>0</v>
      </c>
      <c r="AC91" s="39">
        <f t="shared" si="85"/>
        <v>0</v>
      </c>
      <c r="AD91" s="39">
        <f t="shared" si="85"/>
        <v>0</v>
      </c>
      <c r="AE91" s="39">
        <f t="shared" si="85"/>
        <v>0</v>
      </c>
      <c r="AF91" s="5"/>
    </row>
    <row r="92" spans="1:32" s="2" customFormat="1" ht="18.75" x14ac:dyDescent="0.25">
      <c r="A92" s="7" t="s">
        <v>23</v>
      </c>
      <c r="B92" s="32">
        <f>H92+J92+L92+N92+P92+R92+T92+V92+X92+Z92+AB92+AD92</f>
        <v>0</v>
      </c>
      <c r="C92" s="33">
        <f>H92+J92</f>
        <v>0</v>
      </c>
      <c r="D92" s="33">
        <v>0</v>
      </c>
      <c r="E92" s="33">
        <f>I92+K92+M92+O92+Q92+S92+U92+W92+Y92+AA92+AC92+AE92</f>
        <v>0</v>
      </c>
      <c r="F92" s="42">
        <v>0</v>
      </c>
      <c r="G92" s="32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4"/>
      <c r="N92" s="33">
        <v>0</v>
      </c>
      <c r="O92" s="34"/>
      <c r="P92" s="33">
        <v>0</v>
      </c>
      <c r="Q92" s="34"/>
      <c r="R92" s="33">
        <v>0</v>
      </c>
      <c r="S92" s="34"/>
      <c r="T92" s="33">
        <v>0</v>
      </c>
      <c r="U92" s="34"/>
      <c r="V92" s="33">
        <v>0</v>
      </c>
      <c r="W92" s="34"/>
      <c r="X92" s="33">
        <v>0</v>
      </c>
      <c r="Y92" s="34"/>
      <c r="Z92" s="33">
        <v>0</v>
      </c>
      <c r="AA92" s="34"/>
      <c r="AB92" s="33">
        <v>0</v>
      </c>
      <c r="AC92" s="34"/>
      <c r="AD92" s="33">
        <v>0</v>
      </c>
      <c r="AE92" s="31"/>
      <c r="AF92" s="5"/>
    </row>
    <row r="93" spans="1:32" s="2" customFormat="1" ht="18.75" x14ac:dyDescent="0.25">
      <c r="A93" s="7" t="s">
        <v>22</v>
      </c>
      <c r="B93" s="32">
        <f>H93+J93+L93+N93+P93+R93+T93+V93+X93+Z93+AB93+AD93</f>
        <v>0</v>
      </c>
      <c r="C93" s="33">
        <f t="shared" ref="C93:C95" si="86">H93+J93</f>
        <v>0</v>
      </c>
      <c r="D93" s="33">
        <v>0</v>
      </c>
      <c r="E93" s="33">
        <f t="shared" ref="E93:E95" si="87">I93+K93+M93+O93+Q93+S93+U93+W93+Y93+AA93+AC93+AE93</f>
        <v>0</v>
      </c>
      <c r="F93" s="42">
        <v>0</v>
      </c>
      <c r="G93" s="32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4"/>
      <c r="N93" s="33">
        <v>0</v>
      </c>
      <c r="O93" s="34"/>
      <c r="P93" s="33">
        <v>0</v>
      </c>
      <c r="Q93" s="34"/>
      <c r="R93" s="33">
        <v>0</v>
      </c>
      <c r="S93" s="34"/>
      <c r="T93" s="33">
        <v>0</v>
      </c>
      <c r="U93" s="34"/>
      <c r="V93" s="33">
        <v>0</v>
      </c>
      <c r="W93" s="34"/>
      <c r="X93" s="33">
        <v>0</v>
      </c>
      <c r="Y93" s="34"/>
      <c r="Z93" s="33">
        <v>0</v>
      </c>
      <c r="AA93" s="34"/>
      <c r="AB93" s="33">
        <v>0</v>
      </c>
      <c r="AC93" s="34"/>
      <c r="AD93" s="33">
        <v>0</v>
      </c>
      <c r="AE93" s="31"/>
      <c r="AF93" s="5"/>
    </row>
    <row r="94" spans="1:32" s="2" customFormat="1" ht="18.75" x14ac:dyDescent="0.25">
      <c r="A94" s="7" t="s">
        <v>21</v>
      </c>
      <c r="B94" s="32">
        <f t="shared" ref="B94:B95" si="88">H94+J94+L94+N94+P94+R94+T94+V94+X94+Z94+AB94+AD94</f>
        <v>140.80000000000001</v>
      </c>
      <c r="C94" s="33">
        <f t="shared" si="86"/>
        <v>0</v>
      </c>
      <c r="D94" s="33">
        <v>0</v>
      </c>
      <c r="E94" s="33">
        <f t="shared" si="87"/>
        <v>0</v>
      </c>
      <c r="F94" s="42">
        <f t="shared" ref="F94" si="89">E94/B94*100</f>
        <v>0</v>
      </c>
      <c r="G94" s="32">
        <v>0</v>
      </c>
      <c r="H94" s="33">
        <v>0</v>
      </c>
      <c r="I94" s="33">
        <v>0</v>
      </c>
      <c r="J94" s="33">
        <v>0</v>
      </c>
      <c r="K94" s="33">
        <v>0</v>
      </c>
      <c r="L94" s="33">
        <v>70</v>
      </c>
      <c r="M94" s="33"/>
      <c r="N94" s="33">
        <v>0</v>
      </c>
      <c r="O94" s="33"/>
      <c r="P94" s="33">
        <v>0</v>
      </c>
      <c r="Q94" s="33"/>
      <c r="R94" s="33">
        <v>0</v>
      </c>
      <c r="S94" s="33"/>
      <c r="T94" s="33">
        <v>0</v>
      </c>
      <c r="U94" s="33"/>
      <c r="V94" s="33">
        <v>0</v>
      </c>
      <c r="W94" s="33"/>
      <c r="X94" s="33">
        <v>70.8</v>
      </c>
      <c r="Y94" s="33"/>
      <c r="Z94" s="33">
        <v>0</v>
      </c>
      <c r="AA94" s="33"/>
      <c r="AB94" s="33">
        <v>0</v>
      </c>
      <c r="AC94" s="33"/>
      <c r="AD94" s="33">
        <v>0</v>
      </c>
      <c r="AE94" s="31"/>
      <c r="AF94" s="5"/>
    </row>
    <row r="95" spans="1:32" s="2" customFormat="1" ht="18.75" x14ac:dyDescent="0.25">
      <c r="A95" s="7" t="s">
        <v>24</v>
      </c>
      <c r="B95" s="32">
        <f t="shared" si="88"/>
        <v>0</v>
      </c>
      <c r="C95" s="33">
        <f t="shared" si="86"/>
        <v>0</v>
      </c>
      <c r="D95" s="33">
        <v>0</v>
      </c>
      <c r="E95" s="33">
        <f t="shared" si="87"/>
        <v>0</v>
      </c>
      <c r="F95" s="42">
        <v>0</v>
      </c>
      <c r="G95" s="32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4"/>
      <c r="N95" s="33">
        <v>0</v>
      </c>
      <c r="O95" s="34"/>
      <c r="P95" s="33">
        <v>0</v>
      </c>
      <c r="Q95" s="34"/>
      <c r="R95" s="33">
        <v>0</v>
      </c>
      <c r="S95" s="34"/>
      <c r="T95" s="33">
        <v>0</v>
      </c>
      <c r="U95" s="34"/>
      <c r="V95" s="33">
        <v>0</v>
      </c>
      <c r="W95" s="34"/>
      <c r="X95" s="33">
        <v>0</v>
      </c>
      <c r="Y95" s="34"/>
      <c r="Z95" s="33">
        <v>0</v>
      </c>
      <c r="AA95" s="34"/>
      <c r="AB95" s="33">
        <v>0</v>
      </c>
      <c r="AC95" s="34"/>
      <c r="AD95" s="33">
        <v>0</v>
      </c>
      <c r="AE95" s="31"/>
      <c r="AF95" s="5"/>
    </row>
    <row r="96" spans="1:32" s="2" customFormat="1" ht="131.25" x14ac:dyDescent="0.25">
      <c r="A96" s="45" t="s">
        <v>53</v>
      </c>
      <c r="B96" s="35">
        <f>B97</f>
        <v>111.9</v>
      </c>
      <c r="C96" s="35">
        <f t="shared" ref="C96:AE96" si="90">C97</f>
        <v>0</v>
      </c>
      <c r="D96" s="35">
        <f t="shared" si="90"/>
        <v>0</v>
      </c>
      <c r="E96" s="35">
        <f t="shared" si="90"/>
        <v>0</v>
      </c>
      <c r="F96" s="35">
        <v>0</v>
      </c>
      <c r="G96" s="35">
        <v>0</v>
      </c>
      <c r="H96" s="35">
        <f t="shared" si="90"/>
        <v>0</v>
      </c>
      <c r="I96" s="35">
        <f t="shared" si="90"/>
        <v>0</v>
      </c>
      <c r="J96" s="35">
        <f t="shared" si="90"/>
        <v>0</v>
      </c>
      <c r="K96" s="35">
        <f t="shared" si="90"/>
        <v>0</v>
      </c>
      <c r="L96" s="35">
        <f t="shared" si="90"/>
        <v>22</v>
      </c>
      <c r="M96" s="35">
        <f t="shared" si="90"/>
        <v>0</v>
      </c>
      <c r="N96" s="35">
        <f t="shared" si="90"/>
        <v>22</v>
      </c>
      <c r="O96" s="35">
        <f t="shared" si="90"/>
        <v>0</v>
      </c>
      <c r="P96" s="35">
        <f t="shared" si="90"/>
        <v>23</v>
      </c>
      <c r="Q96" s="35">
        <f t="shared" si="90"/>
        <v>0</v>
      </c>
      <c r="R96" s="35">
        <f t="shared" si="90"/>
        <v>0</v>
      </c>
      <c r="S96" s="35">
        <f t="shared" si="90"/>
        <v>0</v>
      </c>
      <c r="T96" s="35">
        <f t="shared" si="90"/>
        <v>0</v>
      </c>
      <c r="U96" s="35">
        <f t="shared" si="90"/>
        <v>0</v>
      </c>
      <c r="V96" s="35">
        <f t="shared" si="90"/>
        <v>0</v>
      </c>
      <c r="W96" s="35">
        <f t="shared" si="90"/>
        <v>0</v>
      </c>
      <c r="X96" s="35">
        <f t="shared" si="90"/>
        <v>44.9</v>
      </c>
      <c r="Y96" s="35">
        <f t="shared" si="90"/>
        <v>0</v>
      </c>
      <c r="Z96" s="35">
        <f t="shared" si="90"/>
        <v>0</v>
      </c>
      <c r="AA96" s="35">
        <f t="shared" si="90"/>
        <v>0</v>
      </c>
      <c r="AB96" s="35">
        <f t="shared" si="90"/>
        <v>0</v>
      </c>
      <c r="AC96" s="35">
        <f t="shared" si="90"/>
        <v>0</v>
      </c>
      <c r="AD96" s="35">
        <f t="shared" si="90"/>
        <v>0</v>
      </c>
      <c r="AE96" s="35">
        <f t="shared" si="90"/>
        <v>0</v>
      </c>
      <c r="AF96" s="44"/>
    </row>
    <row r="97" spans="1:32" s="2" customFormat="1" ht="18.75" x14ac:dyDescent="0.25">
      <c r="A97" s="74" t="s">
        <v>30</v>
      </c>
      <c r="B97" s="39">
        <f>B98+B99+B100+B101</f>
        <v>111.9</v>
      </c>
      <c r="C97" s="39">
        <f t="shared" ref="C97:E97" si="91">C98+C99+C100+C101</f>
        <v>0</v>
      </c>
      <c r="D97" s="39">
        <f t="shared" si="91"/>
        <v>0</v>
      </c>
      <c r="E97" s="39">
        <f t="shared" si="91"/>
        <v>0</v>
      </c>
      <c r="F97" s="41">
        <v>0</v>
      </c>
      <c r="G97" s="39">
        <v>0</v>
      </c>
      <c r="H97" s="39">
        <f>H98+H99+H100+H101</f>
        <v>0</v>
      </c>
      <c r="I97" s="39">
        <f t="shared" ref="I97:AE97" si="92">I98+I99+I100+I101</f>
        <v>0</v>
      </c>
      <c r="J97" s="39">
        <f t="shared" si="92"/>
        <v>0</v>
      </c>
      <c r="K97" s="39">
        <f t="shared" si="92"/>
        <v>0</v>
      </c>
      <c r="L97" s="39">
        <f t="shared" si="92"/>
        <v>22</v>
      </c>
      <c r="M97" s="39">
        <f t="shared" si="92"/>
        <v>0</v>
      </c>
      <c r="N97" s="39">
        <f t="shared" si="92"/>
        <v>22</v>
      </c>
      <c r="O97" s="39">
        <f t="shared" si="92"/>
        <v>0</v>
      </c>
      <c r="P97" s="39">
        <f t="shared" si="92"/>
        <v>23</v>
      </c>
      <c r="Q97" s="39">
        <f t="shared" si="92"/>
        <v>0</v>
      </c>
      <c r="R97" s="39">
        <f t="shared" si="92"/>
        <v>0</v>
      </c>
      <c r="S97" s="39">
        <f t="shared" si="92"/>
        <v>0</v>
      </c>
      <c r="T97" s="39">
        <f t="shared" si="92"/>
        <v>0</v>
      </c>
      <c r="U97" s="39">
        <f t="shared" si="92"/>
        <v>0</v>
      </c>
      <c r="V97" s="39">
        <f t="shared" si="92"/>
        <v>0</v>
      </c>
      <c r="W97" s="39">
        <f t="shared" si="92"/>
        <v>0</v>
      </c>
      <c r="X97" s="39">
        <f t="shared" si="92"/>
        <v>44.9</v>
      </c>
      <c r="Y97" s="39">
        <f t="shared" si="92"/>
        <v>0</v>
      </c>
      <c r="Z97" s="39">
        <f t="shared" si="92"/>
        <v>0</v>
      </c>
      <c r="AA97" s="39">
        <f t="shared" si="92"/>
        <v>0</v>
      </c>
      <c r="AB97" s="39">
        <f t="shared" si="92"/>
        <v>0</v>
      </c>
      <c r="AC97" s="39">
        <f t="shared" si="92"/>
        <v>0</v>
      </c>
      <c r="AD97" s="39">
        <f t="shared" si="92"/>
        <v>0</v>
      </c>
      <c r="AE97" s="39">
        <f t="shared" si="92"/>
        <v>0</v>
      </c>
      <c r="AF97" s="5"/>
    </row>
    <row r="98" spans="1:32" s="2" customFormat="1" ht="18.75" x14ac:dyDescent="0.25">
      <c r="A98" s="7" t="s">
        <v>23</v>
      </c>
      <c r="B98" s="32">
        <f>H98+J98+L98+N98+P98+R98+T98+V98+X98+Z98+AB98+AD98</f>
        <v>0</v>
      </c>
      <c r="C98" s="33">
        <f>H98</f>
        <v>0</v>
      </c>
      <c r="D98" s="33">
        <v>0</v>
      </c>
      <c r="E98" s="33">
        <f>I98+K98+M98+O98+Q98+S98+U98+W98+Y98+AA98+AC98+AE98</f>
        <v>0</v>
      </c>
      <c r="F98" s="42">
        <v>0</v>
      </c>
      <c r="G98" s="32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4"/>
      <c r="N98" s="33">
        <v>0</v>
      </c>
      <c r="O98" s="34"/>
      <c r="P98" s="33">
        <v>0</v>
      </c>
      <c r="Q98" s="34"/>
      <c r="R98" s="33">
        <v>0</v>
      </c>
      <c r="S98" s="34"/>
      <c r="T98" s="33">
        <v>0</v>
      </c>
      <c r="U98" s="34"/>
      <c r="V98" s="33">
        <v>0</v>
      </c>
      <c r="W98" s="34"/>
      <c r="X98" s="33">
        <v>0</v>
      </c>
      <c r="Y98" s="34"/>
      <c r="Z98" s="33">
        <v>0</v>
      </c>
      <c r="AA98" s="34"/>
      <c r="AB98" s="33">
        <v>0</v>
      </c>
      <c r="AC98" s="34"/>
      <c r="AD98" s="33">
        <v>0</v>
      </c>
      <c r="AE98" s="31"/>
      <c r="AF98" s="5"/>
    </row>
    <row r="99" spans="1:32" s="2" customFormat="1" ht="18.75" x14ac:dyDescent="0.25">
      <c r="A99" s="7" t="s">
        <v>22</v>
      </c>
      <c r="B99" s="32">
        <f>H99+J99+L99+N99+P99+R99+T99+V99+X99+Z99+AB99+AD99</f>
        <v>0</v>
      </c>
      <c r="C99" s="33">
        <f t="shared" ref="C99:C101" si="93">H99</f>
        <v>0</v>
      </c>
      <c r="D99" s="33">
        <v>0</v>
      </c>
      <c r="E99" s="33">
        <f t="shared" ref="E99:E101" si="94">I99+K99+M99+O99+Q99+S99+U99+W99+Y99+AA99+AC99+AE99</f>
        <v>0</v>
      </c>
      <c r="F99" s="42">
        <v>0</v>
      </c>
      <c r="G99" s="32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4"/>
      <c r="N99" s="33">
        <v>0</v>
      </c>
      <c r="O99" s="34"/>
      <c r="P99" s="33">
        <v>0</v>
      </c>
      <c r="Q99" s="34"/>
      <c r="R99" s="33">
        <v>0</v>
      </c>
      <c r="S99" s="34"/>
      <c r="T99" s="33">
        <v>0</v>
      </c>
      <c r="U99" s="34"/>
      <c r="V99" s="33">
        <v>0</v>
      </c>
      <c r="W99" s="34"/>
      <c r="X99" s="33">
        <v>0</v>
      </c>
      <c r="Y99" s="34"/>
      <c r="Z99" s="33">
        <v>0</v>
      </c>
      <c r="AA99" s="34"/>
      <c r="AB99" s="33">
        <v>0</v>
      </c>
      <c r="AC99" s="34"/>
      <c r="AD99" s="33">
        <v>0</v>
      </c>
      <c r="AE99" s="31"/>
      <c r="AF99" s="5"/>
    </row>
    <row r="100" spans="1:32" s="2" customFormat="1" ht="18.75" x14ac:dyDescent="0.25">
      <c r="A100" s="7" t="s">
        <v>21</v>
      </c>
      <c r="B100" s="32">
        <f t="shared" ref="B100:B101" si="95">H100+J100+L100+N100+P100+R100+T100+V100+X100+Z100+AB100+AD100</f>
        <v>111.9</v>
      </c>
      <c r="C100" s="33">
        <f t="shared" si="93"/>
        <v>0</v>
      </c>
      <c r="D100" s="33">
        <v>0</v>
      </c>
      <c r="E100" s="33">
        <f t="shared" si="94"/>
        <v>0</v>
      </c>
      <c r="F100" s="42">
        <v>0</v>
      </c>
      <c r="G100" s="32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22</v>
      </c>
      <c r="M100" s="80">
        <v>0</v>
      </c>
      <c r="N100" s="80">
        <v>22</v>
      </c>
      <c r="O100" s="80">
        <v>0</v>
      </c>
      <c r="P100" s="80">
        <v>23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44.9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5"/>
    </row>
    <row r="101" spans="1:32" s="2" customFormat="1" ht="18.75" x14ac:dyDescent="0.25">
      <c r="A101" s="7" t="s">
        <v>24</v>
      </c>
      <c r="B101" s="32">
        <f t="shared" si="95"/>
        <v>0</v>
      </c>
      <c r="C101" s="33">
        <f t="shared" si="93"/>
        <v>0</v>
      </c>
      <c r="D101" s="33">
        <v>0</v>
      </c>
      <c r="E101" s="33">
        <f t="shared" si="94"/>
        <v>0</v>
      </c>
      <c r="F101" s="42">
        <v>0</v>
      </c>
      <c r="G101" s="32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4"/>
      <c r="N101" s="33">
        <v>0</v>
      </c>
      <c r="O101" s="34"/>
      <c r="P101" s="33">
        <v>0</v>
      </c>
      <c r="Q101" s="34"/>
      <c r="R101" s="33">
        <v>0</v>
      </c>
      <c r="S101" s="34"/>
      <c r="T101" s="33">
        <v>0</v>
      </c>
      <c r="U101" s="34"/>
      <c r="V101" s="33">
        <v>0</v>
      </c>
      <c r="W101" s="34"/>
      <c r="X101" s="33">
        <v>0</v>
      </c>
      <c r="Y101" s="34"/>
      <c r="Z101" s="33">
        <v>0</v>
      </c>
      <c r="AA101" s="34"/>
      <c r="AB101" s="33">
        <v>0</v>
      </c>
      <c r="AC101" s="34"/>
      <c r="AD101" s="33">
        <v>0</v>
      </c>
      <c r="AE101" s="31"/>
      <c r="AF101" s="5"/>
    </row>
    <row r="102" spans="1:32" s="2" customFormat="1" ht="56.25" x14ac:dyDescent="0.25">
      <c r="A102" s="45" t="s">
        <v>54</v>
      </c>
      <c r="B102" s="35">
        <f>B103</f>
        <v>158</v>
      </c>
      <c r="C102" s="35">
        <f t="shared" ref="C102:AE102" si="96">C103</f>
        <v>0</v>
      </c>
      <c r="D102" s="35">
        <f t="shared" si="96"/>
        <v>0</v>
      </c>
      <c r="E102" s="35">
        <f t="shared" si="96"/>
        <v>0</v>
      </c>
      <c r="F102" s="35">
        <f>E102/B102*100</f>
        <v>0</v>
      </c>
      <c r="G102" s="35" t="e">
        <f>E102/C102*100</f>
        <v>#DIV/0!</v>
      </c>
      <c r="H102" s="35">
        <f t="shared" si="96"/>
        <v>0</v>
      </c>
      <c r="I102" s="35">
        <f t="shared" si="96"/>
        <v>0</v>
      </c>
      <c r="J102" s="35">
        <f t="shared" si="96"/>
        <v>0</v>
      </c>
      <c r="K102" s="35">
        <f t="shared" si="96"/>
        <v>0</v>
      </c>
      <c r="L102" s="35">
        <f t="shared" si="96"/>
        <v>158</v>
      </c>
      <c r="M102" s="35">
        <f t="shared" si="96"/>
        <v>0</v>
      </c>
      <c r="N102" s="35">
        <f t="shared" si="96"/>
        <v>0</v>
      </c>
      <c r="O102" s="35">
        <f t="shared" si="96"/>
        <v>0</v>
      </c>
      <c r="P102" s="35">
        <f t="shared" si="96"/>
        <v>0</v>
      </c>
      <c r="Q102" s="35">
        <f t="shared" si="96"/>
        <v>0</v>
      </c>
      <c r="R102" s="35">
        <f t="shared" si="96"/>
        <v>0</v>
      </c>
      <c r="S102" s="35">
        <f t="shared" si="96"/>
        <v>0</v>
      </c>
      <c r="T102" s="35">
        <f t="shared" si="96"/>
        <v>0</v>
      </c>
      <c r="U102" s="35">
        <f t="shared" si="96"/>
        <v>0</v>
      </c>
      <c r="V102" s="35">
        <f t="shared" si="96"/>
        <v>0</v>
      </c>
      <c r="W102" s="35">
        <f t="shared" si="96"/>
        <v>0</v>
      </c>
      <c r="X102" s="35">
        <f t="shared" si="96"/>
        <v>0</v>
      </c>
      <c r="Y102" s="35">
        <f t="shared" si="96"/>
        <v>0</v>
      </c>
      <c r="Z102" s="35">
        <f t="shared" si="96"/>
        <v>0</v>
      </c>
      <c r="AA102" s="35">
        <f t="shared" si="96"/>
        <v>0</v>
      </c>
      <c r="AB102" s="35">
        <f t="shared" si="96"/>
        <v>0</v>
      </c>
      <c r="AC102" s="35">
        <f t="shared" si="96"/>
        <v>0</v>
      </c>
      <c r="AD102" s="35">
        <f t="shared" si="96"/>
        <v>0</v>
      </c>
      <c r="AE102" s="35">
        <f t="shared" si="96"/>
        <v>0</v>
      </c>
      <c r="AF102" s="44"/>
    </row>
    <row r="103" spans="1:32" s="2" customFormat="1" ht="18.75" x14ac:dyDescent="0.25">
      <c r="A103" s="74" t="s">
        <v>30</v>
      </c>
      <c r="B103" s="39">
        <f>B104+B105+B106+B107</f>
        <v>158</v>
      </c>
      <c r="C103" s="39">
        <f t="shared" ref="C103:E103" si="97">C104+C105+C106+C107</f>
        <v>0</v>
      </c>
      <c r="D103" s="39">
        <f t="shared" si="97"/>
        <v>0</v>
      </c>
      <c r="E103" s="39">
        <f t="shared" si="97"/>
        <v>0</v>
      </c>
      <c r="F103" s="41">
        <f>E103/B103*100</f>
        <v>0</v>
      </c>
      <c r="G103" s="39">
        <v>0</v>
      </c>
      <c r="H103" s="39">
        <f>H104+H105+H106+H107</f>
        <v>0</v>
      </c>
      <c r="I103" s="39">
        <f t="shared" ref="I103:AE103" si="98">I104+I105+I106+I107</f>
        <v>0</v>
      </c>
      <c r="J103" s="39">
        <f t="shared" si="98"/>
        <v>0</v>
      </c>
      <c r="K103" s="39">
        <f t="shared" si="98"/>
        <v>0</v>
      </c>
      <c r="L103" s="39">
        <f t="shared" si="98"/>
        <v>158</v>
      </c>
      <c r="M103" s="39">
        <f t="shared" si="98"/>
        <v>0</v>
      </c>
      <c r="N103" s="39">
        <f t="shared" si="98"/>
        <v>0</v>
      </c>
      <c r="O103" s="39">
        <f t="shared" si="98"/>
        <v>0</v>
      </c>
      <c r="P103" s="39">
        <f t="shared" si="98"/>
        <v>0</v>
      </c>
      <c r="Q103" s="39">
        <f t="shared" si="98"/>
        <v>0</v>
      </c>
      <c r="R103" s="39">
        <f t="shared" si="98"/>
        <v>0</v>
      </c>
      <c r="S103" s="39">
        <f t="shared" si="98"/>
        <v>0</v>
      </c>
      <c r="T103" s="39">
        <f t="shared" si="98"/>
        <v>0</v>
      </c>
      <c r="U103" s="39">
        <f t="shared" si="98"/>
        <v>0</v>
      </c>
      <c r="V103" s="39">
        <f t="shared" si="98"/>
        <v>0</v>
      </c>
      <c r="W103" s="39">
        <f t="shared" si="98"/>
        <v>0</v>
      </c>
      <c r="X103" s="39">
        <f t="shared" si="98"/>
        <v>0</v>
      </c>
      <c r="Y103" s="39">
        <f t="shared" si="98"/>
        <v>0</v>
      </c>
      <c r="Z103" s="39">
        <f t="shared" si="98"/>
        <v>0</v>
      </c>
      <c r="AA103" s="39">
        <f t="shared" si="98"/>
        <v>0</v>
      </c>
      <c r="AB103" s="39">
        <f t="shared" si="98"/>
        <v>0</v>
      </c>
      <c r="AC103" s="39">
        <f t="shared" si="98"/>
        <v>0</v>
      </c>
      <c r="AD103" s="39">
        <f t="shared" si="98"/>
        <v>0</v>
      </c>
      <c r="AE103" s="39">
        <f t="shared" si="98"/>
        <v>0</v>
      </c>
      <c r="AF103" s="5"/>
    </row>
    <row r="104" spans="1:32" s="2" customFormat="1" ht="18.75" x14ac:dyDescent="0.25">
      <c r="A104" s="7" t="s">
        <v>23</v>
      </c>
      <c r="B104" s="32">
        <f>H104+J104+L104+N104+P104+R104+T104+V104+X104+Z104+AB104+AD104</f>
        <v>0</v>
      </c>
      <c r="C104" s="33">
        <f>H104+J104</f>
        <v>0</v>
      </c>
      <c r="D104" s="33">
        <v>0</v>
      </c>
      <c r="E104" s="33">
        <f>I104+K104+M104+O104+Q104+S104+U104+W104+Y104+AA104+AC104+AE104</f>
        <v>0</v>
      </c>
      <c r="F104" s="42">
        <v>0</v>
      </c>
      <c r="G104" s="32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4"/>
      <c r="N104" s="33">
        <v>0</v>
      </c>
      <c r="O104" s="34"/>
      <c r="P104" s="33">
        <v>0</v>
      </c>
      <c r="Q104" s="34"/>
      <c r="R104" s="33">
        <v>0</v>
      </c>
      <c r="S104" s="34"/>
      <c r="T104" s="33">
        <v>0</v>
      </c>
      <c r="U104" s="34"/>
      <c r="V104" s="33">
        <v>0</v>
      </c>
      <c r="W104" s="34"/>
      <c r="X104" s="33">
        <v>0</v>
      </c>
      <c r="Y104" s="34"/>
      <c r="Z104" s="33">
        <v>0</v>
      </c>
      <c r="AA104" s="34"/>
      <c r="AB104" s="33">
        <v>0</v>
      </c>
      <c r="AC104" s="34"/>
      <c r="AD104" s="33">
        <v>0</v>
      </c>
      <c r="AE104" s="31"/>
      <c r="AF104" s="5"/>
    </row>
    <row r="105" spans="1:32" s="2" customFormat="1" ht="18.75" x14ac:dyDescent="0.25">
      <c r="A105" s="7" t="s">
        <v>22</v>
      </c>
      <c r="B105" s="32">
        <f>H105+J105+L105+N105+P105+R105+T105+V105+X105+Z105+AB105+AD105</f>
        <v>0</v>
      </c>
      <c r="C105" s="33">
        <f t="shared" ref="C105:C107" si="99">H105+J105</f>
        <v>0</v>
      </c>
      <c r="D105" s="33">
        <v>0</v>
      </c>
      <c r="E105" s="33">
        <f t="shared" ref="E105:E107" si="100">I105+K105+M105+O105+Q105+S105+U105+W105+Y105+AA105+AC105+AE105</f>
        <v>0</v>
      </c>
      <c r="F105" s="42">
        <v>0</v>
      </c>
      <c r="G105" s="32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4"/>
      <c r="N105" s="33">
        <v>0</v>
      </c>
      <c r="O105" s="34"/>
      <c r="P105" s="33">
        <v>0</v>
      </c>
      <c r="Q105" s="34"/>
      <c r="R105" s="33">
        <v>0</v>
      </c>
      <c r="S105" s="34"/>
      <c r="T105" s="33">
        <v>0</v>
      </c>
      <c r="U105" s="34"/>
      <c r="V105" s="33">
        <v>0</v>
      </c>
      <c r="W105" s="34"/>
      <c r="X105" s="33">
        <v>0</v>
      </c>
      <c r="Y105" s="34"/>
      <c r="Z105" s="33">
        <v>0</v>
      </c>
      <c r="AA105" s="34"/>
      <c r="AB105" s="33">
        <v>0</v>
      </c>
      <c r="AC105" s="34"/>
      <c r="AD105" s="33">
        <v>0</v>
      </c>
      <c r="AE105" s="31"/>
      <c r="AF105" s="5"/>
    </row>
    <row r="106" spans="1:32" s="2" customFormat="1" ht="18.75" x14ac:dyDescent="0.25">
      <c r="A106" s="7" t="s">
        <v>21</v>
      </c>
      <c r="B106" s="32">
        <f t="shared" ref="B106:B107" si="101">H106+J106+L106+N106+P106+R106+T106+V106+X106+Z106+AB106+AD106</f>
        <v>158</v>
      </c>
      <c r="C106" s="33">
        <f t="shared" si="99"/>
        <v>0</v>
      </c>
      <c r="D106" s="33">
        <v>0</v>
      </c>
      <c r="E106" s="33">
        <f t="shared" si="100"/>
        <v>0</v>
      </c>
      <c r="F106" s="42">
        <f t="shared" ref="F106" si="102">E106/B106*100</f>
        <v>0</v>
      </c>
      <c r="G106" s="32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158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  <c r="AE106" s="31"/>
      <c r="AF106" s="5"/>
    </row>
    <row r="107" spans="1:32" s="2" customFormat="1" ht="18.75" x14ac:dyDescent="0.25">
      <c r="A107" s="7" t="s">
        <v>24</v>
      </c>
      <c r="B107" s="32">
        <f t="shared" si="101"/>
        <v>0</v>
      </c>
      <c r="C107" s="33">
        <f t="shared" si="99"/>
        <v>0</v>
      </c>
      <c r="D107" s="33">
        <v>0</v>
      </c>
      <c r="E107" s="33">
        <f t="shared" si="100"/>
        <v>0</v>
      </c>
      <c r="F107" s="42">
        <v>0</v>
      </c>
      <c r="G107" s="32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4"/>
      <c r="N107" s="33">
        <v>0</v>
      </c>
      <c r="O107" s="34"/>
      <c r="P107" s="33">
        <v>0</v>
      </c>
      <c r="Q107" s="34"/>
      <c r="R107" s="33">
        <v>0</v>
      </c>
      <c r="S107" s="34"/>
      <c r="T107" s="33">
        <v>0</v>
      </c>
      <c r="U107" s="34"/>
      <c r="V107" s="33">
        <v>0</v>
      </c>
      <c r="W107" s="34"/>
      <c r="X107" s="33">
        <v>0</v>
      </c>
      <c r="Y107" s="34"/>
      <c r="Z107" s="33">
        <v>0</v>
      </c>
      <c r="AA107" s="34"/>
      <c r="AB107" s="33">
        <v>0</v>
      </c>
      <c r="AC107" s="34"/>
      <c r="AD107" s="33">
        <v>0</v>
      </c>
      <c r="AE107" s="31"/>
      <c r="AF107" s="5"/>
    </row>
    <row r="108" spans="1:32" s="2" customFormat="1" ht="37.5" x14ac:dyDescent="0.25">
      <c r="A108" s="45" t="s">
        <v>55</v>
      </c>
      <c r="B108" s="35">
        <f>B109</f>
        <v>22</v>
      </c>
      <c r="C108" s="35">
        <f t="shared" ref="C108:AE108" si="103">C109</f>
        <v>0</v>
      </c>
      <c r="D108" s="35">
        <f t="shared" si="103"/>
        <v>0</v>
      </c>
      <c r="E108" s="35">
        <f t="shared" si="103"/>
        <v>0</v>
      </c>
      <c r="F108" s="35">
        <f>E108/B108*100</f>
        <v>0</v>
      </c>
      <c r="G108" s="35" t="e">
        <f>E108/C108*100</f>
        <v>#DIV/0!</v>
      </c>
      <c r="H108" s="35">
        <f t="shared" si="103"/>
        <v>0</v>
      </c>
      <c r="I108" s="35">
        <f t="shared" si="103"/>
        <v>0</v>
      </c>
      <c r="J108" s="35">
        <f t="shared" si="103"/>
        <v>0</v>
      </c>
      <c r="K108" s="35">
        <f t="shared" si="103"/>
        <v>0</v>
      </c>
      <c r="L108" s="35">
        <f t="shared" si="103"/>
        <v>0</v>
      </c>
      <c r="M108" s="35">
        <f t="shared" si="103"/>
        <v>0</v>
      </c>
      <c r="N108" s="35">
        <f t="shared" si="103"/>
        <v>0</v>
      </c>
      <c r="O108" s="35">
        <f t="shared" si="103"/>
        <v>0</v>
      </c>
      <c r="P108" s="35">
        <f t="shared" si="103"/>
        <v>22</v>
      </c>
      <c r="Q108" s="35">
        <f t="shared" si="103"/>
        <v>0</v>
      </c>
      <c r="R108" s="35">
        <f t="shared" si="103"/>
        <v>0</v>
      </c>
      <c r="S108" s="35">
        <f t="shared" si="103"/>
        <v>0</v>
      </c>
      <c r="T108" s="35">
        <f t="shared" si="103"/>
        <v>0</v>
      </c>
      <c r="U108" s="35">
        <f t="shared" si="103"/>
        <v>0</v>
      </c>
      <c r="V108" s="35">
        <f t="shared" si="103"/>
        <v>0</v>
      </c>
      <c r="W108" s="35">
        <f t="shared" si="103"/>
        <v>0</v>
      </c>
      <c r="X108" s="35">
        <f t="shared" si="103"/>
        <v>0</v>
      </c>
      <c r="Y108" s="35">
        <f t="shared" si="103"/>
        <v>0</v>
      </c>
      <c r="Z108" s="35">
        <f t="shared" si="103"/>
        <v>0</v>
      </c>
      <c r="AA108" s="35">
        <f t="shared" si="103"/>
        <v>0</v>
      </c>
      <c r="AB108" s="35">
        <f t="shared" si="103"/>
        <v>0</v>
      </c>
      <c r="AC108" s="35">
        <f t="shared" si="103"/>
        <v>0</v>
      </c>
      <c r="AD108" s="35">
        <f t="shared" si="103"/>
        <v>0</v>
      </c>
      <c r="AE108" s="35">
        <f t="shared" si="103"/>
        <v>0</v>
      </c>
      <c r="AF108" s="44"/>
    </row>
    <row r="109" spans="1:32" s="2" customFormat="1" ht="18.75" x14ac:dyDescent="0.25">
      <c r="A109" s="74" t="s">
        <v>30</v>
      </c>
      <c r="B109" s="39">
        <f>B110+B111+B112+B113</f>
        <v>22</v>
      </c>
      <c r="C109" s="39">
        <f t="shared" ref="C109:E109" si="104">C110+C111+C112+C113</f>
        <v>0</v>
      </c>
      <c r="D109" s="39">
        <f t="shared" si="104"/>
        <v>0</v>
      </c>
      <c r="E109" s="39">
        <f t="shared" si="104"/>
        <v>0</v>
      </c>
      <c r="F109" s="41">
        <f>E109/B109*100</f>
        <v>0</v>
      </c>
      <c r="G109" s="39">
        <v>0</v>
      </c>
      <c r="H109" s="39">
        <f>H110+H111+H112+H113</f>
        <v>0</v>
      </c>
      <c r="I109" s="39">
        <f t="shared" ref="I109:AE109" si="105">I110+I111+I112+I113</f>
        <v>0</v>
      </c>
      <c r="J109" s="39">
        <f t="shared" si="105"/>
        <v>0</v>
      </c>
      <c r="K109" s="39">
        <f t="shared" si="105"/>
        <v>0</v>
      </c>
      <c r="L109" s="39">
        <f t="shared" si="105"/>
        <v>0</v>
      </c>
      <c r="M109" s="39">
        <f t="shared" si="105"/>
        <v>0</v>
      </c>
      <c r="N109" s="39">
        <f t="shared" si="105"/>
        <v>0</v>
      </c>
      <c r="O109" s="39">
        <f t="shared" si="105"/>
        <v>0</v>
      </c>
      <c r="P109" s="39">
        <f t="shared" si="105"/>
        <v>22</v>
      </c>
      <c r="Q109" s="39">
        <f t="shared" si="105"/>
        <v>0</v>
      </c>
      <c r="R109" s="39">
        <f t="shared" si="105"/>
        <v>0</v>
      </c>
      <c r="S109" s="39">
        <f t="shared" si="105"/>
        <v>0</v>
      </c>
      <c r="T109" s="39">
        <f t="shared" si="105"/>
        <v>0</v>
      </c>
      <c r="U109" s="39">
        <f t="shared" si="105"/>
        <v>0</v>
      </c>
      <c r="V109" s="39">
        <f t="shared" si="105"/>
        <v>0</v>
      </c>
      <c r="W109" s="39">
        <f t="shared" si="105"/>
        <v>0</v>
      </c>
      <c r="X109" s="39">
        <f t="shared" si="105"/>
        <v>0</v>
      </c>
      <c r="Y109" s="39">
        <f t="shared" si="105"/>
        <v>0</v>
      </c>
      <c r="Z109" s="39">
        <f t="shared" si="105"/>
        <v>0</v>
      </c>
      <c r="AA109" s="39">
        <f t="shared" si="105"/>
        <v>0</v>
      </c>
      <c r="AB109" s="39">
        <f t="shared" si="105"/>
        <v>0</v>
      </c>
      <c r="AC109" s="39">
        <f t="shared" si="105"/>
        <v>0</v>
      </c>
      <c r="AD109" s="39">
        <f t="shared" si="105"/>
        <v>0</v>
      </c>
      <c r="AE109" s="39">
        <f t="shared" si="105"/>
        <v>0</v>
      </c>
      <c r="AF109" s="5"/>
    </row>
    <row r="110" spans="1:32" s="2" customFormat="1" ht="18.75" x14ac:dyDescent="0.25">
      <c r="A110" s="7" t="s">
        <v>23</v>
      </c>
      <c r="B110" s="32">
        <f>H110+J110+L110+N110+P110+R110+T110+V110+X110+Z110+AB110+AD110</f>
        <v>0</v>
      </c>
      <c r="C110" s="33">
        <f>H110+J110</f>
        <v>0</v>
      </c>
      <c r="D110" s="33">
        <v>0</v>
      </c>
      <c r="E110" s="33">
        <f>I110+K110+M110+O110+Q110+S110+U110+W110+Y110+AA110+AC110+AE110</f>
        <v>0</v>
      </c>
      <c r="F110" s="42">
        <v>0</v>
      </c>
      <c r="G110" s="32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4"/>
      <c r="N110" s="33">
        <v>0</v>
      </c>
      <c r="O110" s="34"/>
      <c r="P110" s="33">
        <v>0</v>
      </c>
      <c r="Q110" s="34"/>
      <c r="R110" s="33">
        <v>0</v>
      </c>
      <c r="S110" s="34"/>
      <c r="T110" s="33">
        <v>0</v>
      </c>
      <c r="U110" s="34"/>
      <c r="V110" s="33">
        <v>0</v>
      </c>
      <c r="W110" s="34"/>
      <c r="X110" s="33">
        <v>0</v>
      </c>
      <c r="Y110" s="34"/>
      <c r="Z110" s="33">
        <v>0</v>
      </c>
      <c r="AA110" s="34"/>
      <c r="AB110" s="33">
        <v>0</v>
      </c>
      <c r="AC110" s="34"/>
      <c r="AD110" s="33">
        <v>0</v>
      </c>
      <c r="AE110" s="31"/>
      <c r="AF110" s="5"/>
    </row>
    <row r="111" spans="1:32" s="2" customFormat="1" ht="18.75" x14ac:dyDescent="0.25">
      <c r="A111" s="7" t="s">
        <v>22</v>
      </c>
      <c r="B111" s="32">
        <f>H111+J111+L111+N111+P111+R111+T111+V111+X111+Z111+AB111+AD111</f>
        <v>0</v>
      </c>
      <c r="C111" s="33">
        <f t="shared" ref="C111:C113" si="106">H111+J111</f>
        <v>0</v>
      </c>
      <c r="D111" s="33">
        <v>0</v>
      </c>
      <c r="E111" s="33">
        <f t="shared" ref="E111:E113" si="107">I111+K111+M111+O111+Q111+S111+U111+W111+Y111+AA111+AC111+AE111</f>
        <v>0</v>
      </c>
      <c r="F111" s="42">
        <v>0</v>
      </c>
      <c r="G111" s="32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4"/>
      <c r="N111" s="33">
        <v>0</v>
      </c>
      <c r="O111" s="34"/>
      <c r="P111" s="33">
        <v>0</v>
      </c>
      <c r="Q111" s="34"/>
      <c r="R111" s="33">
        <v>0</v>
      </c>
      <c r="S111" s="34"/>
      <c r="T111" s="33">
        <v>0</v>
      </c>
      <c r="U111" s="34"/>
      <c r="V111" s="33">
        <v>0</v>
      </c>
      <c r="W111" s="34"/>
      <c r="X111" s="33">
        <v>0</v>
      </c>
      <c r="Y111" s="34"/>
      <c r="Z111" s="33">
        <v>0</v>
      </c>
      <c r="AA111" s="34"/>
      <c r="AB111" s="33">
        <v>0</v>
      </c>
      <c r="AC111" s="34"/>
      <c r="AD111" s="33">
        <v>0</v>
      </c>
      <c r="AE111" s="31"/>
      <c r="AF111" s="5"/>
    </row>
    <row r="112" spans="1:32" s="2" customFormat="1" ht="18.75" x14ac:dyDescent="0.25">
      <c r="A112" s="7" t="s">
        <v>21</v>
      </c>
      <c r="B112" s="32">
        <f t="shared" ref="B112:B113" si="108">H112+J112+L112+N112+P112+R112+T112+V112+X112+Z112+AB112+AD112</f>
        <v>22</v>
      </c>
      <c r="C112" s="33">
        <f t="shared" si="106"/>
        <v>0</v>
      </c>
      <c r="D112" s="33">
        <v>0</v>
      </c>
      <c r="E112" s="33">
        <f t="shared" si="107"/>
        <v>0</v>
      </c>
      <c r="F112" s="42">
        <f t="shared" ref="F112" si="109">E112/B112*100</f>
        <v>0</v>
      </c>
      <c r="G112" s="32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/>
      <c r="N112" s="33">
        <v>0</v>
      </c>
      <c r="O112" s="33"/>
      <c r="P112" s="33">
        <v>22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  <c r="AE112" s="31"/>
      <c r="AF112" s="5"/>
    </row>
    <row r="113" spans="1:32" s="2" customFormat="1" ht="18.75" x14ac:dyDescent="0.25">
      <c r="A113" s="7" t="s">
        <v>24</v>
      </c>
      <c r="B113" s="32">
        <f t="shared" si="108"/>
        <v>0</v>
      </c>
      <c r="C113" s="33">
        <f t="shared" si="106"/>
        <v>0</v>
      </c>
      <c r="D113" s="33">
        <v>0</v>
      </c>
      <c r="E113" s="33">
        <f t="shared" si="107"/>
        <v>0</v>
      </c>
      <c r="F113" s="42">
        <v>0</v>
      </c>
      <c r="G113" s="32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4"/>
      <c r="N113" s="33">
        <v>0</v>
      </c>
      <c r="O113" s="34"/>
      <c r="P113" s="33">
        <v>0</v>
      </c>
      <c r="Q113" s="34"/>
      <c r="R113" s="33">
        <v>0</v>
      </c>
      <c r="S113" s="34"/>
      <c r="T113" s="33">
        <v>0</v>
      </c>
      <c r="U113" s="34"/>
      <c r="V113" s="33">
        <v>0</v>
      </c>
      <c r="W113" s="34"/>
      <c r="X113" s="33">
        <v>0</v>
      </c>
      <c r="Y113" s="34"/>
      <c r="Z113" s="33">
        <v>0</v>
      </c>
      <c r="AA113" s="34"/>
      <c r="AB113" s="33">
        <v>0</v>
      </c>
      <c r="AC113" s="34"/>
      <c r="AD113" s="33">
        <v>0</v>
      </c>
      <c r="AE113" s="31"/>
      <c r="AF113" s="5"/>
    </row>
    <row r="114" spans="1:32" s="2" customFormat="1" ht="112.5" x14ac:dyDescent="0.25">
      <c r="A114" s="45" t="s">
        <v>56</v>
      </c>
      <c r="B114" s="35">
        <f>B115</f>
        <v>77.2</v>
      </c>
      <c r="C114" s="35">
        <f t="shared" ref="C114:AE114" si="110">C115</f>
        <v>0</v>
      </c>
      <c r="D114" s="35">
        <f t="shared" si="110"/>
        <v>0</v>
      </c>
      <c r="E114" s="35">
        <f t="shared" si="110"/>
        <v>0</v>
      </c>
      <c r="F114" s="35">
        <f>E114/B114*100</f>
        <v>0</v>
      </c>
      <c r="G114" s="35" t="e">
        <f>E114/C114*100</f>
        <v>#DIV/0!</v>
      </c>
      <c r="H114" s="35">
        <f t="shared" si="110"/>
        <v>0</v>
      </c>
      <c r="I114" s="35">
        <f t="shared" si="110"/>
        <v>0</v>
      </c>
      <c r="J114" s="35">
        <f t="shared" si="110"/>
        <v>0</v>
      </c>
      <c r="K114" s="35">
        <f t="shared" si="110"/>
        <v>0</v>
      </c>
      <c r="L114" s="35">
        <f t="shared" si="110"/>
        <v>0</v>
      </c>
      <c r="M114" s="35">
        <f t="shared" si="110"/>
        <v>0</v>
      </c>
      <c r="N114" s="35">
        <f t="shared" si="110"/>
        <v>0</v>
      </c>
      <c r="O114" s="35">
        <f t="shared" si="110"/>
        <v>0</v>
      </c>
      <c r="P114" s="35">
        <f t="shared" si="110"/>
        <v>77.2</v>
      </c>
      <c r="Q114" s="35">
        <f t="shared" si="110"/>
        <v>0</v>
      </c>
      <c r="R114" s="35">
        <f t="shared" si="110"/>
        <v>0</v>
      </c>
      <c r="S114" s="35">
        <f t="shared" si="110"/>
        <v>0</v>
      </c>
      <c r="T114" s="35">
        <f t="shared" si="110"/>
        <v>0</v>
      </c>
      <c r="U114" s="35">
        <f t="shared" si="110"/>
        <v>0</v>
      </c>
      <c r="V114" s="35">
        <f t="shared" si="110"/>
        <v>0</v>
      </c>
      <c r="W114" s="35">
        <f t="shared" si="110"/>
        <v>0</v>
      </c>
      <c r="X114" s="35">
        <f t="shared" si="110"/>
        <v>0</v>
      </c>
      <c r="Y114" s="35">
        <f t="shared" si="110"/>
        <v>0</v>
      </c>
      <c r="Z114" s="35">
        <f t="shared" si="110"/>
        <v>0</v>
      </c>
      <c r="AA114" s="35">
        <f t="shared" si="110"/>
        <v>0</v>
      </c>
      <c r="AB114" s="35">
        <f t="shared" si="110"/>
        <v>0</v>
      </c>
      <c r="AC114" s="35">
        <f t="shared" si="110"/>
        <v>0</v>
      </c>
      <c r="AD114" s="35">
        <f t="shared" si="110"/>
        <v>0</v>
      </c>
      <c r="AE114" s="35">
        <f t="shared" si="110"/>
        <v>0</v>
      </c>
      <c r="AF114" s="44"/>
    </row>
    <row r="115" spans="1:32" s="2" customFormat="1" ht="18.75" x14ac:dyDescent="0.25">
      <c r="A115" s="74" t="s">
        <v>30</v>
      </c>
      <c r="B115" s="39">
        <f>B116+B117+B118+B119</f>
        <v>77.2</v>
      </c>
      <c r="C115" s="39">
        <f t="shared" ref="C115:E115" si="111">C116+C117+C118+C119</f>
        <v>0</v>
      </c>
      <c r="D115" s="39">
        <f t="shared" si="111"/>
        <v>0</v>
      </c>
      <c r="E115" s="39">
        <f t="shared" si="111"/>
        <v>0</v>
      </c>
      <c r="F115" s="41">
        <f>E115/B115*100</f>
        <v>0</v>
      </c>
      <c r="G115" s="39">
        <v>0</v>
      </c>
      <c r="H115" s="39">
        <f>H116+H117+H118+H119</f>
        <v>0</v>
      </c>
      <c r="I115" s="39">
        <f t="shared" ref="I115:AE115" si="112">I116+I117+I118+I119</f>
        <v>0</v>
      </c>
      <c r="J115" s="39">
        <f t="shared" si="112"/>
        <v>0</v>
      </c>
      <c r="K115" s="39">
        <f t="shared" si="112"/>
        <v>0</v>
      </c>
      <c r="L115" s="39">
        <f t="shared" si="112"/>
        <v>0</v>
      </c>
      <c r="M115" s="39">
        <f t="shared" si="112"/>
        <v>0</v>
      </c>
      <c r="N115" s="39">
        <f t="shared" si="112"/>
        <v>0</v>
      </c>
      <c r="O115" s="39">
        <f t="shared" si="112"/>
        <v>0</v>
      </c>
      <c r="P115" s="39">
        <f t="shared" si="112"/>
        <v>77.2</v>
      </c>
      <c r="Q115" s="39">
        <f t="shared" si="112"/>
        <v>0</v>
      </c>
      <c r="R115" s="39">
        <f t="shared" si="112"/>
        <v>0</v>
      </c>
      <c r="S115" s="39">
        <f t="shared" si="112"/>
        <v>0</v>
      </c>
      <c r="T115" s="39">
        <f t="shared" si="112"/>
        <v>0</v>
      </c>
      <c r="U115" s="39">
        <f t="shared" si="112"/>
        <v>0</v>
      </c>
      <c r="V115" s="39">
        <f t="shared" si="112"/>
        <v>0</v>
      </c>
      <c r="W115" s="39">
        <f t="shared" si="112"/>
        <v>0</v>
      </c>
      <c r="X115" s="39">
        <f t="shared" si="112"/>
        <v>0</v>
      </c>
      <c r="Y115" s="39">
        <f t="shared" si="112"/>
        <v>0</v>
      </c>
      <c r="Z115" s="39">
        <f t="shared" si="112"/>
        <v>0</v>
      </c>
      <c r="AA115" s="39">
        <f t="shared" si="112"/>
        <v>0</v>
      </c>
      <c r="AB115" s="39">
        <f t="shared" si="112"/>
        <v>0</v>
      </c>
      <c r="AC115" s="39">
        <f t="shared" si="112"/>
        <v>0</v>
      </c>
      <c r="AD115" s="39">
        <f t="shared" si="112"/>
        <v>0</v>
      </c>
      <c r="AE115" s="39">
        <f t="shared" si="112"/>
        <v>0</v>
      </c>
      <c r="AF115" s="5"/>
    </row>
    <row r="116" spans="1:32" s="2" customFormat="1" ht="18.75" x14ac:dyDescent="0.25">
      <c r="A116" s="7" t="s">
        <v>23</v>
      </c>
      <c r="B116" s="32">
        <f>H116+J116+L116+N116+P116+R116+T116+V116+X116+Z116+AB116+AD116</f>
        <v>0</v>
      </c>
      <c r="C116" s="33">
        <f>H116+J116</f>
        <v>0</v>
      </c>
      <c r="D116" s="33">
        <v>0</v>
      </c>
      <c r="E116" s="33">
        <f>I116+K116+M116+O116+Q116+S116+U116+W116+Y116+AA116+AC116+AE116</f>
        <v>0</v>
      </c>
      <c r="F116" s="42">
        <v>0</v>
      </c>
      <c r="G116" s="32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4"/>
      <c r="N116" s="33">
        <v>0</v>
      </c>
      <c r="O116" s="34"/>
      <c r="P116" s="33">
        <v>0</v>
      </c>
      <c r="Q116" s="34"/>
      <c r="R116" s="33">
        <v>0</v>
      </c>
      <c r="S116" s="34"/>
      <c r="T116" s="33">
        <v>0</v>
      </c>
      <c r="U116" s="34"/>
      <c r="V116" s="33">
        <v>0</v>
      </c>
      <c r="W116" s="34"/>
      <c r="X116" s="33">
        <v>0</v>
      </c>
      <c r="Y116" s="34"/>
      <c r="Z116" s="33">
        <v>0</v>
      </c>
      <c r="AA116" s="34"/>
      <c r="AB116" s="33">
        <v>0</v>
      </c>
      <c r="AC116" s="34"/>
      <c r="AD116" s="33">
        <v>0</v>
      </c>
      <c r="AE116" s="31"/>
      <c r="AF116" s="5"/>
    </row>
    <row r="117" spans="1:32" s="2" customFormat="1" ht="18.75" x14ac:dyDescent="0.25">
      <c r="A117" s="7" t="s">
        <v>22</v>
      </c>
      <c r="B117" s="32">
        <f>H117+J117+L117+N117+P117+R117+T117+V117+X117+Z117+AB117+AD117</f>
        <v>0</v>
      </c>
      <c r="C117" s="33">
        <f t="shared" ref="C117:C119" si="113">H117+J117</f>
        <v>0</v>
      </c>
      <c r="D117" s="33">
        <v>0</v>
      </c>
      <c r="E117" s="33">
        <f t="shared" ref="E117:E119" si="114">I117+K117+M117+O117+Q117+S117+U117+W117+Y117+AA117+AC117+AE117</f>
        <v>0</v>
      </c>
      <c r="F117" s="42">
        <v>0</v>
      </c>
      <c r="G117" s="32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4"/>
      <c r="N117" s="33">
        <v>0</v>
      </c>
      <c r="O117" s="34"/>
      <c r="P117" s="33">
        <v>0</v>
      </c>
      <c r="Q117" s="34"/>
      <c r="R117" s="33">
        <v>0</v>
      </c>
      <c r="S117" s="34"/>
      <c r="T117" s="33">
        <v>0</v>
      </c>
      <c r="U117" s="34"/>
      <c r="V117" s="33">
        <v>0</v>
      </c>
      <c r="W117" s="34"/>
      <c r="X117" s="33">
        <v>0</v>
      </c>
      <c r="Y117" s="34"/>
      <c r="Z117" s="33">
        <v>0</v>
      </c>
      <c r="AA117" s="34"/>
      <c r="AB117" s="33">
        <v>0</v>
      </c>
      <c r="AC117" s="34"/>
      <c r="AD117" s="33">
        <v>0</v>
      </c>
      <c r="AE117" s="31"/>
      <c r="AF117" s="5"/>
    </row>
    <row r="118" spans="1:32" s="2" customFormat="1" ht="18.75" x14ac:dyDescent="0.25">
      <c r="A118" s="7" t="s">
        <v>21</v>
      </c>
      <c r="B118" s="32">
        <f t="shared" ref="B118:B119" si="115">H118+J118+L118+N118+P118+R118+T118+V118+X118+Z118+AB118+AD118</f>
        <v>77.2</v>
      </c>
      <c r="C118" s="33">
        <f t="shared" si="113"/>
        <v>0</v>
      </c>
      <c r="D118" s="33">
        <v>0</v>
      </c>
      <c r="E118" s="33">
        <f t="shared" si="114"/>
        <v>0</v>
      </c>
      <c r="F118" s="42">
        <f t="shared" ref="F118" si="116">E118/B118*100</f>
        <v>0</v>
      </c>
      <c r="G118" s="32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/>
      <c r="N118" s="33">
        <v>0</v>
      </c>
      <c r="O118" s="33"/>
      <c r="P118" s="33">
        <v>77.2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0</v>
      </c>
      <c r="AC118" s="33"/>
      <c r="AD118" s="33">
        <v>0</v>
      </c>
      <c r="AE118" s="31"/>
      <c r="AF118" s="5"/>
    </row>
    <row r="119" spans="1:32" s="2" customFormat="1" ht="18.75" x14ac:dyDescent="0.25">
      <c r="A119" s="7" t="s">
        <v>24</v>
      </c>
      <c r="B119" s="32">
        <f t="shared" si="115"/>
        <v>0</v>
      </c>
      <c r="C119" s="33">
        <f t="shared" si="113"/>
        <v>0</v>
      </c>
      <c r="D119" s="33">
        <v>0</v>
      </c>
      <c r="E119" s="33">
        <f t="shared" si="114"/>
        <v>0</v>
      </c>
      <c r="F119" s="42">
        <v>0</v>
      </c>
      <c r="G119" s="32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4"/>
      <c r="N119" s="33">
        <v>0</v>
      </c>
      <c r="O119" s="34"/>
      <c r="P119" s="33">
        <v>0</v>
      </c>
      <c r="Q119" s="34"/>
      <c r="R119" s="33">
        <v>0</v>
      </c>
      <c r="S119" s="34"/>
      <c r="T119" s="33">
        <v>0</v>
      </c>
      <c r="U119" s="34"/>
      <c r="V119" s="33">
        <v>0</v>
      </c>
      <c r="W119" s="34"/>
      <c r="X119" s="33">
        <v>0</v>
      </c>
      <c r="Y119" s="34"/>
      <c r="Z119" s="33">
        <v>0</v>
      </c>
      <c r="AA119" s="34"/>
      <c r="AB119" s="33">
        <v>0</v>
      </c>
      <c r="AC119" s="34"/>
      <c r="AD119" s="33">
        <v>0</v>
      </c>
      <c r="AE119" s="31"/>
      <c r="AF119" s="5"/>
    </row>
    <row r="120" spans="1:32" s="2" customFormat="1" ht="93.75" x14ac:dyDescent="0.25">
      <c r="A120" s="45" t="s">
        <v>57</v>
      </c>
      <c r="B120" s="35">
        <f>B121</f>
        <v>60</v>
      </c>
      <c r="C120" s="35">
        <f t="shared" ref="C120:AE120" si="117">C121</f>
        <v>0</v>
      </c>
      <c r="D120" s="35">
        <f t="shared" si="117"/>
        <v>0</v>
      </c>
      <c r="E120" s="35">
        <f t="shared" si="117"/>
        <v>0</v>
      </c>
      <c r="F120" s="35">
        <f>E120/B120*100</f>
        <v>0</v>
      </c>
      <c r="G120" s="35" t="e">
        <f>E120/C120*100</f>
        <v>#DIV/0!</v>
      </c>
      <c r="H120" s="35">
        <f t="shared" si="117"/>
        <v>0</v>
      </c>
      <c r="I120" s="35">
        <f t="shared" si="117"/>
        <v>0</v>
      </c>
      <c r="J120" s="35">
        <f t="shared" si="117"/>
        <v>0</v>
      </c>
      <c r="K120" s="35">
        <f t="shared" si="117"/>
        <v>0</v>
      </c>
      <c r="L120" s="35">
        <f t="shared" si="117"/>
        <v>0</v>
      </c>
      <c r="M120" s="35">
        <f t="shared" si="117"/>
        <v>0</v>
      </c>
      <c r="N120" s="35">
        <f t="shared" si="117"/>
        <v>60</v>
      </c>
      <c r="O120" s="35">
        <f t="shared" si="117"/>
        <v>0</v>
      </c>
      <c r="P120" s="35">
        <f t="shared" si="117"/>
        <v>0</v>
      </c>
      <c r="Q120" s="35">
        <f t="shared" si="117"/>
        <v>0</v>
      </c>
      <c r="R120" s="35">
        <f t="shared" si="117"/>
        <v>0</v>
      </c>
      <c r="S120" s="35">
        <f t="shared" si="117"/>
        <v>0</v>
      </c>
      <c r="T120" s="35">
        <f t="shared" si="117"/>
        <v>0</v>
      </c>
      <c r="U120" s="35">
        <f t="shared" si="117"/>
        <v>0</v>
      </c>
      <c r="V120" s="35">
        <f t="shared" si="117"/>
        <v>0</v>
      </c>
      <c r="W120" s="35">
        <f t="shared" si="117"/>
        <v>0</v>
      </c>
      <c r="X120" s="35">
        <f t="shared" si="117"/>
        <v>0</v>
      </c>
      <c r="Y120" s="35">
        <f t="shared" si="117"/>
        <v>0</v>
      </c>
      <c r="Z120" s="35">
        <f t="shared" si="117"/>
        <v>0</v>
      </c>
      <c r="AA120" s="35">
        <f t="shared" si="117"/>
        <v>0</v>
      </c>
      <c r="AB120" s="35">
        <f t="shared" si="117"/>
        <v>0</v>
      </c>
      <c r="AC120" s="35">
        <f t="shared" si="117"/>
        <v>0</v>
      </c>
      <c r="AD120" s="35">
        <f t="shared" si="117"/>
        <v>0</v>
      </c>
      <c r="AE120" s="35">
        <f t="shared" si="117"/>
        <v>0</v>
      </c>
      <c r="AF120" s="44"/>
    </row>
    <row r="121" spans="1:32" s="2" customFormat="1" ht="18.75" x14ac:dyDescent="0.25">
      <c r="A121" s="74" t="s">
        <v>30</v>
      </c>
      <c r="B121" s="39">
        <f>B122+B123+B124+B125</f>
        <v>60</v>
      </c>
      <c r="C121" s="39">
        <f t="shared" ref="C121:E121" si="118">C122+C123+C124+C125</f>
        <v>0</v>
      </c>
      <c r="D121" s="39">
        <f t="shared" si="118"/>
        <v>0</v>
      </c>
      <c r="E121" s="39">
        <f t="shared" si="118"/>
        <v>0</v>
      </c>
      <c r="F121" s="41">
        <f>E121/B121*100</f>
        <v>0</v>
      </c>
      <c r="G121" s="39">
        <v>0</v>
      </c>
      <c r="H121" s="39">
        <f>H122+H123+H124+H125</f>
        <v>0</v>
      </c>
      <c r="I121" s="39">
        <f t="shared" ref="I121:AE121" si="119">I122+I123+I124+I125</f>
        <v>0</v>
      </c>
      <c r="J121" s="39">
        <f t="shared" si="119"/>
        <v>0</v>
      </c>
      <c r="K121" s="39">
        <f t="shared" si="119"/>
        <v>0</v>
      </c>
      <c r="L121" s="39">
        <f t="shared" si="119"/>
        <v>0</v>
      </c>
      <c r="M121" s="39">
        <f t="shared" si="119"/>
        <v>0</v>
      </c>
      <c r="N121" s="39">
        <f t="shared" si="119"/>
        <v>60</v>
      </c>
      <c r="O121" s="39">
        <f t="shared" si="119"/>
        <v>0</v>
      </c>
      <c r="P121" s="39">
        <f t="shared" si="119"/>
        <v>0</v>
      </c>
      <c r="Q121" s="39">
        <f t="shared" si="119"/>
        <v>0</v>
      </c>
      <c r="R121" s="39">
        <f t="shared" si="119"/>
        <v>0</v>
      </c>
      <c r="S121" s="39">
        <f t="shared" si="119"/>
        <v>0</v>
      </c>
      <c r="T121" s="39">
        <f t="shared" si="119"/>
        <v>0</v>
      </c>
      <c r="U121" s="39">
        <f t="shared" si="119"/>
        <v>0</v>
      </c>
      <c r="V121" s="39">
        <f t="shared" si="119"/>
        <v>0</v>
      </c>
      <c r="W121" s="39">
        <f t="shared" si="119"/>
        <v>0</v>
      </c>
      <c r="X121" s="39">
        <f t="shared" si="119"/>
        <v>0</v>
      </c>
      <c r="Y121" s="39">
        <f t="shared" si="119"/>
        <v>0</v>
      </c>
      <c r="Z121" s="39">
        <f t="shared" si="119"/>
        <v>0</v>
      </c>
      <c r="AA121" s="39">
        <f t="shared" si="119"/>
        <v>0</v>
      </c>
      <c r="AB121" s="39">
        <f t="shared" si="119"/>
        <v>0</v>
      </c>
      <c r="AC121" s="39">
        <f t="shared" si="119"/>
        <v>0</v>
      </c>
      <c r="AD121" s="39">
        <f t="shared" si="119"/>
        <v>0</v>
      </c>
      <c r="AE121" s="39">
        <f t="shared" si="119"/>
        <v>0</v>
      </c>
      <c r="AF121" s="5"/>
    </row>
    <row r="122" spans="1:32" s="2" customFormat="1" ht="18.75" x14ac:dyDescent="0.25">
      <c r="A122" s="7" t="s">
        <v>23</v>
      </c>
      <c r="B122" s="32">
        <f>H122+J122+L122+N122+P122+R122+T122+V122+X122+Z122+AB122+AD122</f>
        <v>0</v>
      </c>
      <c r="C122" s="33">
        <f>H122+J122</f>
        <v>0</v>
      </c>
      <c r="D122" s="33">
        <v>0</v>
      </c>
      <c r="E122" s="33">
        <f>I122+K122+M122+O122+Q122+S122+U122+W122+Y122+AA122+AC122+AE122</f>
        <v>0</v>
      </c>
      <c r="F122" s="42">
        <v>0</v>
      </c>
      <c r="G122" s="32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4"/>
      <c r="N122" s="33">
        <v>0</v>
      </c>
      <c r="O122" s="34"/>
      <c r="P122" s="33">
        <v>0</v>
      </c>
      <c r="Q122" s="34"/>
      <c r="R122" s="33">
        <v>0</v>
      </c>
      <c r="S122" s="34"/>
      <c r="T122" s="33">
        <v>0</v>
      </c>
      <c r="U122" s="34"/>
      <c r="V122" s="33">
        <v>0</v>
      </c>
      <c r="W122" s="34"/>
      <c r="X122" s="33">
        <v>0</v>
      </c>
      <c r="Y122" s="34"/>
      <c r="Z122" s="33">
        <v>0</v>
      </c>
      <c r="AA122" s="34"/>
      <c r="AB122" s="33">
        <v>0</v>
      </c>
      <c r="AC122" s="34"/>
      <c r="AD122" s="33">
        <v>0</v>
      </c>
      <c r="AE122" s="31"/>
      <c r="AF122" s="5"/>
    </row>
    <row r="123" spans="1:32" s="2" customFormat="1" ht="18.75" x14ac:dyDescent="0.25">
      <c r="A123" s="7" t="s">
        <v>22</v>
      </c>
      <c r="B123" s="32">
        <f>H123+J123+L123+N123+P123+R123+T123+V123+X123+Z123+AB123+AD123</f>
        <v>0</v>
      </c>
      <c r="C123" s="33">
        <f t="shared" ref="C123:C125" si="120">H123+J123</f>
        <v>0</v>
      </c>
      <c r="D123" s="33">
        <v>0</v>
      </c>
      <c r="E123" s="33">
        <f t="shared" ref="E123:E125" si="121">I123+K123+M123+O123+Q123+S123+U123+W123+Y123+AA123+AC123+AE123</f>
        <v>0</v>
      </c>
      <c r="F123" s="42">
        <v>0</v>
      </c>
      <c r="G123" s="32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4"/>
      <c r="N123" s="33">
        <v>0</v>
      </c>
      <c r="O123" s="34"/>
      <c r="P123" s="33">
        <v>0</v>
      </c>
      <c r="Q123" s="34"/>
      <c r="R123" s="33">
        <v>0</v>
      </c>
      <c r="S123" s="34"/>
      <c r="T123" s="33">
        <v>0</v>
      </c>
      <c r="U123" s="34"/>
      <c r="V123" s="33">
        <v>0</v>
      </c>
      <c r="W123" s="34"/>
      <c r="X123" s="33">
        <v>0</v>
      </c>
      <c r="Y123" s="34"/>
      <c r="Z123" s="33">
        <v>0</v>
      </c>
      <c r="AA123" s="34"/>
      <c r="AB123" s="33">
        <v>0</v>
      </c>
      <c r="AC123" s="34"/>
      <c r="AD123" s="33">
        <v>0</v>
      </c>
      <c r="AE123" s="31"/>
      <c r="AF123" s="5"/>
    </row>
    <row r="124" spans="1:32" s="2" customFormat="1" ht="18.75" x14ac:dyDescent="0.25">
      <c r="A124" s="7" t="s">
        <v>21</v>
      </c>
      <c r="B124" s="32">
        <f t="shared" ref="B124:B125" si="122">H124+J124+L124+N124+P124+R124+T124+V124+X124+Z124+AB124+AD124</f>
        <v>60</v>
      </c>
      <c r="C124" s="33">
        <f t="shared" si="120"/>
        <v>0</v>
      </c>
      <c r="D124" s="33">
        <v>0</v>
      </c>
      <c r="E124" s="33">
        <f t="shared" si="121"/>
        <v>0</v>
      </c>
      <c r="F124" s="42">
        <f t="shared" ref="F124" si="123">E124/B124*100</f>
        <v>0</v>
      </c>
      <c r="G124" s="32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/>
      <c r="N124" s="33">
        <v>60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  <c r="AE124" s="31"/>
      <c r="AF124" s="5"/>
    </row>
    <row r="125" spans="1:32" s="2" customFormat="1" ht="18.75" x14ac:dyDescent="0.25">
      <c r="A125" s="7" t="s">
        <v>24</v>
      </c>
      <c r="B125" s="32">
        <f t="shared" si="122"/>
        <v>0</v>
      </c>
      <c r="C125" s="33">
        <f t="shared" si="120"/>
        <v>0</v>
      </c>
      <c r="D125" s="33">
        <v>0</v>
      </c>
      <c r="E125" s="33">
        <f t="shared" si="121"/>
        <v>0</v>
      </c>
      <c r="F125" s="42">
        <v>0</v>
      </c>
      <c r="G125" s="32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4"/>
      <c r="N125" s="33">
        <v>0</v>
      </c>
      <c r="O125" s="34"/>
      <c r="P125" s="33">
        <v>0</v>
      </c>
      <c r="Q125" s="34"/>
      <c r="R125" s="33">
        <v>0</v>
      </c>
      <c r="S125" s="34"/>
      <c r="T125" s="33">
        <v>0</v>
      </c>
      <c r="U125" s="34"/>
      <c r="V125" s="33">
        <v>0</v>
      </c>
      <c r="W125" s="34"/>
      <c r="X125" s="33">
        <v>0</v>
      </c>
      <c r="Y125" s="34"/>
      <c r="Z125" s="33">
        <v>0</v>
      </c>
      <c r="AA125" s="34"/>
      <c r="AB125" s="33">
        <v>0</v>
      </c>
      <c r="AC125" s="34"/>
      <c r="AD125" s="33">
        <v>0</v>
      </c>
      <c r="AE125" s="31"/>
      <c r="AF125" s="5"/>
    </row>
    <row r="126" spans="1:32" s="2" customFormat="1" ht="56.25" x14ac:dyDescent="0.25">
      <c r="A126" s="46" t="s">
        <v>58</v>
      </c>
      <c r="B126" s="29">
        <f>B127+B153</f>
        <v>863.9</v>
      </c>
      <c r="C126" s="29">
        <f t="shared" ref="C126:AE126" si="124">C127+C153</f>
        <v>65.867999999999995</v>
      </c>
      <c r="D126" s="29">
        <f t="shared" si="124"/>
        <v>65.87</v>
      </c>
      <c r="E126" s="29">
        <f t="shared" si="124"/>
        <v>62.85</v>
      </c>
      <c r="F126" s="29" t="e">
        <f t="shared" si="124"/>
        <v>#DIV/0!</v>
      </c>
      <c r="G126" s="29" t="e">
        <f t="shared" si="124"/>
        <v>#DIV/0!</v>
      </c>
      <c r="H126" s="29">
        <f t="shared" si="124"/>
        <v>0</v>
      </c>
      <c r="I126" s="29">
        <f t="shared" si="124"/>
        <v>0</v>
      </c>
      <c r="J126" s="29">
        <f t="shared" si="124"/>
        <v>65.867999999999995</v>
      </c>
      <c r="K126" s="29">
        <f>K127+K153</f>
        <v>62.85</v>
      </c>
      <c r="L126" s="29">
        <f t="shared" si="124"/>
        <v>162.75800000000001</v>
      </c>
      <c r="M126" s="29">
        <f t="shared" si="124"/>
        <v>0</v>
      </c>
      <c r="N126" s="29">
        <f t="shared" si="124"/>
        <v>9.7579999999999991</v>
      </c>
      <c r="O126" s="29">
        <f t="shared" si="124"/>
        <v>0</v>
      </c>
      <c r="P126" s="29">
        <f t="shared" si="124"/>
        <v>111.48</v>
      </c>
      <c r="Q126" s="29">
        <f t="shared" si="124"/>
        <v>0</v>
      </c>
      <c r="R126" s="29">
        <f t="shared" si="124"/>
        <v>105.5</v>
      </c>
      <c r="S126" s="29">
        <f t="shared" si="124"/>
        <v>0</v>
      </c>
      <c r="T126" s="29">
        <f t="shared" si="124"/>
        <v>19.899999999999999</v>
      </c>
      <c r="U126" s="29">
        <f t="shared" si="124"/>
        <v>0</v>
      </c>
      <c r="V126" s="29">
        <f t="shared" si="124"/>
        <v>29.718</v>
      </c>
      <c r="W126" s="29">
        <f t="shared" si="124"/>
        <v>0</v>
      </c>
      <c r="X126" s="29">
        <f t="shared" si="124"/>
        <v>5.26</v>
      </c>
      <c r="Y126" s="29">
        <f t="shared" si="124"/>
        <v>0</v>
      </c>
      <c r="Z126" s="29">
        <f t="shared" si="124"/>
        <v>80.257999999999996</v>
      </c>
      <c r="AA126" s="29">
        <f t="shared" si="124"/>
        <v>0</v>
      </c>
      <c r="AB126" s="29">
        <f t="shared" si="124"/>
        <v>273.39999999999998</v>
      </c>
      <c r="AC126" s="29">
        <f t="shared" si="124"/>
        <v>0</v>
      </c>
      <c r="AD126" s="29">
        <f t="shared" si="124"/>
        <v>0</v>
      </c>
      <c r="AE126" s="29">
        <f t="shared" si="124"/>
        <v>0</v>
      </c>
      <c r="AF126" s="29"/>
    </row>
    <row r="127" spans="1:32" s="2" customFormat="1" ht="56.25" x14ac:dyDescent="0.25">
      <c r="A127" s="48" t="s">
        <v>59</v>
      </c>
      <c r="B127" s="36">
        <f>B129+B135+B141+B147</f>
        <v>453.2</v>
      </c>
      <c r="C127" s="36">
        <f t="shared" ref="C127:AE127" si="125">C129+C135+C141+C147</f>
        <v>65.867999999999995</v>
      </c>
      <c r="D127" s="36">
        <f t="shared" si="125"/>
        <v>65.87</v>
      </c>
      <c r="E127" s="36">
        <f t="shared" si="125"/>
        <v>62.85</v>
      </c>
      <c r="F127" s="36" t="e">
        <f t="shared" si="125"/>
        <v>#DIV/0!</v>
      </c>
      <c r="G127" s="36" t="e">
        <f t="shared" si="125"/>
        <v>#DIV/0!</v>
      </c>
      <c r="H127" s="36">
        <f t="shared" si="125"/>
        <v>0</v>
      </c>
      <c r="I127" s="36">
        <f t="shared" si="125"/>
        <v>0</v>
      </c>
      <c r="J127" s="36">
        <f t="shared" si="125"/>
        <v>65.867999999999995</v>
      </c>
      <c r="K127" s="36">
        <f t="shared" si="125"/>
        <v>62.85</v>
      </c>
      <c r="L127" s="36">
        <f t="shared" si="125"/>
        <v>2.758</v>
      </c>
      <c r="M127" s="36">
        <f t="shared" si="125"/>
        <v>0</v>
      </c>
      <c r="N127" s="36">
        <f t="shared" si="125"/>
        <v>9.7579999999999991</v>
      </c>
      <c r="O127" s="36">
        <f t="shared" si="125"/>
        <v>0</v>
      </c>
      <c r="P127" s="36">
        <f t="shared" si="125"/>
        <v>0</v>
      </c>
      <c r="Q127" s="36">
        <f t="shared" si="125"/>
        <v>0</v>
      </c>
      <c r="R127" s="36">
        <f t="shared" si="125"/>
        <v>95.9</v>
      </c>
      <c r="S127" s="36">
        <f t="shared" si="125"/>
        <v>0</v>
      </c>
      <c r="T127" s="36">
        <f t="shared" si="125"/>
        <v>0</v>
      </c>
      <c r="U127" s="36">
        <f t="shared" si="125"/>
        <v>0</v>
      </c>
      <c r="V127" s="36">
        <f t="shared" si="125"/>
        <v>2.758</v>
      </c>
      <c r="W127" s="36">
        <f t="shared" si="125"/>
        <v>0</v>
      </c>
      <c r="X127" s="36">
        <f t="shared" si="125"/>
        <v>0</v>
      </c>
      <c r="Y127" s="36">
        <f t="shared" si="125"/>
        <v>0</v>
      </c>
      <c r="Z127" s="36">
        <f t="shared" si="125"/>
        <v>2.758</v>
      </c>
      <c r="AA127" s="36">
        <f t="shared" si="125"/>
        <v>0</v>
      </c>
      <c r="AB127" s="36">
        <f t="shared" si="125"/>
        <v>273.39999999999998</v>
      </c>
      <c r="AC127" s="36">
        <f t="shared" si="125"/>
        <v>0</v>
      </c>
      <c r="AD127" s="36">
        <f t="shared" si="125"/>
        <v>0</v>
      </c>
      <c r="AE127" s="36">
        <f t="shared" si="125"/>
        <v>0</v>
      </c>
      <c r="AF127" s="36"/>
    </row>
    <row r="128" spans="1:32" s="2" customFormat="1" ht="18.75" x14ac:dyDescent="0.25">
      <c r="A128" s="7" t="s">
        <v>20</v>
      </c>
      <c r="B128" s="32"/>
      <c r="C128" s="33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1"/>
      <c r="AF128" s="5"/>
    </row>
    <row r="129" spans="1:32" s="2" customFormat="1" ht="93.75" x14ac:dyDescent="0.25">
      <c r="A129" s="45" t="s">
        <v>60</v>
      </c>
      <c r="B129" s="35">
        <f t="shared" ref="B129:AE129" si="126">B130</f>
        <v>0</v>
      </c>
      <c r="C129" s="35">
        <f t="shared" si="126"/>
        <v>0</v>
      </c>
      <c r="D129" s="35">
        <f t="shared" si="126"/>
        <v>0</v>
      </c>
      <c r="E129" s="35">
        <f t="shared" si="126"/>
        <v>0</v>
      </c>
      <c r="F129" s="35" t="e">
        <f>E129/B129*100</f>
        <v>#DIV/0!</v>
      </c>
      <c r="G129" s="35" t="e">
        <f>E129/C129*100</f>
        <v>#DIV/0!</v>
      </c>
      <c r="H129" s="35">
        <f t="shared" si="126"/>
        <v>0</v>
      </c>
      <c r="I129" s="35">
        <f t="shared" si="126"/>
        <v>0</v>
      </c>
      <c r="J129" s="35">
        <f t="shared" si="126"/>
        <v>0</v>
      </c>
      <c r="K129" s="35">
        <f t="shared" si="126"/>
        <v>0</v>
      </c>
      <c r="L129" s="35">
        <f t="shared" si="126"/>
        <v>0</v>
      </c>
      <c r="M129" s="35">
        <f t="shared" si="126"/>
        <v>0</v>
      </c>
      <c r="N129" s="35">
        <f t="shared" si="126"/>
        <v>0</v>
      </c>
      <c r="O129" s="35">
        <f t="shared" si="126"/>
        <v>0</v>
      </c>
      <c r="P129" s="35">
        <f t="shared" si="126"/>
        <v>0</v>
      </c>
      <c r="Q129" s="35">
        <f t="shared" si="126"/>
        <v>0</v>
      </c>
      <c r="R129" s="35">
        <f t="shared" si="126"/>
        <v>0</v>
      </c>
      <c r="S129" s="35">
        <f t="shared" si="126"/>
        <v>0</v>
      </c>
      <c r="T129" s="35">
        <f t="shared" si="126"/>
        <v>0</v>
      </c>
      <c r="U129" s="35">
        <f t="shared" si="126"/>
        <v>0</v>
      </c>
      <c r="V129" s="35">
        <f t="shared" si="126"/>
        <v>0</v>
      </c>
      <c r="W129" s="35">
        <f t="shared" si="126"/>
        <v>0</v>
      </c>
      <c r="X129" s="35">
        <f t="shared" si="126"/>
        <v>0</v>
      </c>
      <c r="Y129" s="35">
        <f t="shared" si="126"/>
        <v>0</v>
      </c>
      <c r="Z129" s="35">
        <f t="shared" si="126"/>
        <v>0</v>
      </c>
      <c r="AA129" s="35">
        <f t="shared" si="126"/>
        <v>0</v>
      </c>
      <c r="AB129" s="35">
        <f t="shared" si="126"/>
        <v>0</v>
      </c>
      <c r="AC129" s="35">
        <f t="shared" si="126"/>
        <v>0</v>
      </c>
      <c r="AD129" s="35">
        <f t="shared" si="126"/>
        <v>0</v>
      </c>
      <c r="AE129" s="35">
        <f t="shared" si="126"/>
        <v>0</v>
      </c>
      <c r="AF129" s="35" t="s">
        <v>82</v>
      </c>
    </row>
    <row r="130" spans="1:32" s="64" customFormat="1" ht="18.75" x14ac:dyDescent="0.25">
      <c r="A130" s="60" t="s">
        <v>30</v>
      </c>
      <c r="B130" s="61">
        <f>B131+B132+B133+B134</f>
        <v>0</v>
      </c>
      <c r="C130" s="61">
        <f t="shared" ref="C130:E130" si="127">C131+C132+C133+C134</f>
        <v>0</v>
      </c>
      <c r="D130" s="61">
        <f t="shared" si="127"/>
        <v>0</v>
      </c>
      <c r="E130" s="61">
        <f t="shared" si="127"/>
        <v>0</v>
      </c>
      <c r="F130" s="69" t="e">
        <f>E130/B130*100</f>
        <v>#DIV/0!</v>
      </c>
      <c r="G130" s="61" t="e">
        <f>E130/C130*100</f>
        <v>#DIV/0!</v>
      </c>
      <c r="H130" s="61">
        <f>H131+H132+H133+H134</f>
        <v>0</v>
      </c>
      <c r="I130" s="61">
        <f t="shared" ref="I130:AE130" si="128">I131+I132+I133+I134</f>
        <v>0</v>
      </c>
      <c r="J130" s="61">
        <f t="shared" si="128"/>
        <v>0</v>
      </c>
      <c r="K130" s="61">
        <f t="shared" si="128"/>
        <v>0</v>
      </c>
      <c r="L130" s="61">
        <f t="shared" si="128"/>
        <v>0</v>
      </c>
      <c r="M130" s="61">
        <f t="shared" si="128"/>
        <v>0</v>
      </c>
      <c r="N130" s="61">
        <f t="shared" si="128"/>
        <v>0</v>
      </c>
      <c r="O130" s="61">
        <f t="shared" si="128"/>
        <v>0</v>
      </c>
      <c r="P130" s="61">
        <f t="shared" si="128"/>
        <v>0</v>
      </c>
      <c r="Q130" s="61">
        <f t="shared" si="128"/>
        <v>0</v>
      </c>
      <c r="R130" s="61">
        <f t="shared" si="128"/>
        <v>0</v>
      </c>
      <c r="S130" s="61">
        <f t="shared" si="128"/>
        <v>0</v>
      </c>
      <c r="T130" s="61">
        <f t="shared" si="128"/>
        <v>0</v>
      </c>
      <c r="U130" s="61">
        <f t="shared" si="128"/>
        <v>0</v>
      </c>
      <c r="V130" s="61">
        <f t="shared" si="128"/>
        <v>0</v>
      </c>
      <c r="W130" s="61">
        <f t="shared" si="128"/>
        <v>0</v>
      </c>
      <c r="X130" s="61">
        <f t="shared" si="128"/>
        <v>0</v>
      </c>
      <c r="Y130" s="61">
        <f t="shared" si="128"/>
        <v>0</v>
      </c>
      <c r="Z130" s="61">
        <f t="shared" si="128"/>
        <v>0</v>
      </c>
      <c r="AA130" s="61">
        <f t="shared" si="128"/>
        <v>0</v>
      </c>
      <c r="AB130" s="61">
        <f t="shared" si="128"/>
        <v>0</v>
      </c>
      <c r="AC130" s="61">
        <f t="shared" si="128"/>
        <v>0</v>
      </c>
      <c r="AD130" s="61">
        <f t="shared" si="128"/>
        <v>0</v>
      </c>
      <c r="AE130" s="61">
        <f t="shared" si="128"/>
        <v>0</v>
      </c>
      <c r="AF130" s="63"/>
    </row>
    <row r="131" spans="1:32" s="64" customFormat="1" ht="18.75" x14ac:dyDescent="0.25">
      <c r="A131" s="65" t="s">
        <v>23</v>
      </c>
      <c r="B131" s="66">
        <f>H131+J131+L131+N131+P131+R131+T131+V131+X131+Z131+AB131+AD131</f>
        <v>0</v>
      </c>
      <c r="C131" s="67">
        <f>H131+J131</f>
        <v>0</v>
      </c>
      <c r="D131" s="67">
        <v>0</v>
      </c>
      <c r="E131" s="67">
        <f>I131+K131+M131+O131+Q131+S131+U131+W131+Y131+AA131+AC131+AE131</f>
        <v>0</v>
      </c>
      <c r="F131" s="70">
        <v>0</v>
      </c>
      <c r="G131" s="66">
        <v>0</v>
      </c>
      <c r="H131" s="67">
        <v>0</v>
      </c>
      <c r="I131" s="68"/>
      <c r="J131" s="67">
        <v>0</v>
      </c>
      <c r="K131" s="68"/>
      <c r="L131" s="67">
        <v>0</v>
      </c>
      <c r="M131" s="68"/>
      <c r="N131" s="67">
        <v>0</v>
      </c>
      <c r="O131" s="68"/>
      <c r="P131" s="67">
        <v>0</v>
      </c>
      <c r="Q131" s="68"/>
      <c r="R131" s="67">
        <v>0</v>
      </c>
      <c r="S131" s="68"/>
      <c r="T131" s="67">
        <v>0</v>
      </c>
      <c r="U131" s="68"/>
      <c r="V131" s="67">
        <v>0</v>
      </c>
      <c r="W131" s="68"/>
      <c r="X131" s="67">
        <v>0</v>
      </c>
      <c r="Y131" s="68"/>
      <c r="Z131" s="67">
        <v>0</v>
      </c>
      <c r="AA131" s="68"/>
      <c r="AB131" s="67">
        <v>0</v>
      </c>
      <c r="AC131" s="68"/>
      <c r="AD131" s="67">
        <v>0</v>
      </c>
      <c r="AE131" s="62"/>
      <c r="AF131" s="63"/>
    </row>
    <row r="132" spans="1:32" s="64" customFormat="1" ht="18.75" x14ac:dyDescent="0.25">
      <c r="A132" s="65" t="s">
        <v>22</v>
      </c>
      <c r="B132" s="66">
        <f>H132+J132+L132+N132+P132+R132+T132+V132+X132+Z132+AB132+AD132</f>
        <v>0</v>
      </c>
      <c r="C132" s="67">
        <f t="shared" ref="C132:C134" si="129">H132+J132</f>
        <v>0</v>
      </c>
      <c r="D132" s="67">
        <v>0</v>
      </c>
      <c r="E132" s="67">
        <f t="shared" ref="E132:E134" si="130">I132+K132+M132+O132+Q132+S132+U132+W132+Y132+AA132+AC132+AE132</f>
        <v>0</v>
      </c>
      <c r="F132" s="70">
        <v>0</v>
      </c>
      <c r="G132" s="66">
        <v>0</v>
      </c>
      <c r="H132" s="67">
        <v>0</v>
      </c>
      <c r="I132" s="68"/>
      <c r="J132" s="67">
        <v>0</v>
      </c>
      <c r="K132" s="68"/>
      <c r="L132" s="67">
        <v>0</v>
      </c>
      <c r="M132" s="68"/>
      <c r="N132" s="67">
        <v>0</v>
      </c>
      <c r="O132" s="68"/>
      <c r="P132" s="67">
        <v>0</v>
      </c>
      <c r="Q132" s="68"/>
      <c r="R132" s="67">
        <v>0</v>
      </c>
      <c r="S132" s="68"/>
      <c r="T132" s="67">
        <v>0</v>
      </c>
      <c r="U132" s="68"/>
      <c r="V132" s="67">
        <v>0</v>
      </c>
      <c r="W132" s="68"/>
      <c r="X132" s="67">
        <v>0</v>
      </c>
      <c r="Y132" s="68"/>
      <c r="Z132" s="67">
        <v>0</v>
      </c>
      <c r="AA132" s="68"/>
      <c r="AB132" s="67">
        <v>0</v>
      </c>
      <c r="AC132" s="68"/>
      <c r="AD132" s="67">
        <v>0</v>
      </c>
      <c r="AE132" s="62"/>
      <c r="AF132" s="63"/>
    </row>
    <row r="133" spans="1:32" s="64" customFormat="1" ht="18.75" x14ac:dyDescent="0.25">
      <c r="A133" s="65" t="s">
        <v>21</v>
      </c>
      <c r="B133" s="66">
        <f t="shared" ref="B133:B134" si="131">H133+J133+L133+N133+P133+R133+T133+V133+X133+Z133+AB133+AD133</f>
        <v>0</v>
      </c>
      <c r="C133" s="67">
        <f>H133+J133</f>
        <v>0</v>
      </c>
      <c r="D133" s="67">
        <v>0</v>
      </c>
      <c r="E133" s="67">
        <f t="shared" si="130"/>
        <v>0</v>
      </c>
      <c r="F133" s="70" t="e">
        <f t="shared" ref="F133" si="132">E133/B133*100</f>
        <v>#DIV/0!</v>
      </c>
      <c r="G133" s="66" t="e">
        <f t="shared" ref="G133" si="133">E133/C133*100</f>
        <v>#DIV/0!</v>
      </c>
      <c r="H133" s="67">
        <v>0</v>
      </c>
      <c r="I133" s="67"/>
      <c r="J133" s="67">
        <v>0</v>
      </c>
      <c r="K133" s="67"/>
      <c r="L133" s="67">
        <v>0</v>
      </c>
      <c r="M133" s="67"/>
      <c r="N133" s="67">
        <v>0</v>
      </c>
      <c r="O133" s="67"/>
      <c r="P133" s="67">
        <v>0</v>
      </c>
      <c r="Q133" s="67"/>
      <c r="R133" s="67">
        <v>0</v>
      </c>
      <c r="S133" s="67"/>
      <c r="T133" s="67">
        <v>0</v>
      </c>
      <c r="U133" s="67"/>
      <c r="V133" s="67">
        <v>0</v>
      </c>
      <c r="W133" s="67"/>
      <c r="X133" s="67">
        <v>0</v>
      </c>
      <c r="Y133" s="67"/>
      <c r="Z133" s="67">
        <v>0</v>
      </c>
      <c r="AA133" s="67"/>
      <c r="AB133" s="67">
        <v>0</v>
      </c>
      <c r="AC133" s="67"/>
      <c r="AD133" s="67">
        <v>0</v>
      </c>
      <c r="AE133" s="62"/>
      <c r="AF133" s="63"/>
    </row>
    <row r="134" spans="1:32" s="64" customFormat="1" ht="18.75" x14ac:dyDescent="0.25">
      <c r="A134" s="65" t="s">
        <v>24</v>
      </c>
      <c r="B134" s="66">
        <f t="shared" si="131"/>
        <v>0</v>
      </c>
      <c r="C134" s="67">
        <f t="shared" si="129"/>
        <v>0</v>
      </c>
      <c r="D134" s="67">
        <v>0</v>
      </c>
      <c r="E134" s="67">
        <f t="shared" si="130"/>
        <v>0</v>
      </c>
      <c r="F134" s="70">
        <v>0</v>
      </c>
      <c r="G134" s="66">
        <v>0</v>
      </c>
      <c r="H134" s="67">
        <v>0</v>
      </c>
      <c r="I134" s="68"/>
      <c r="J134" s="67">
        <v>0</v>
      </c>
      <c r="K134" s="68"/>
      <c r="L134" s="67">
        <v>0</v>
      </c>
      <c r="M134" s="68"/>
      <c r="N134" s="67">
        <v>0</v>
      </c>
      <c r="O134" s="68"/>
      <c r="P134" s="67">
        <v>0</v>
      </c>
      <c r="Q134" s="68"/>
      <c r="R134" s="67">
        <v>0</v>
      </c>
      <c r="S134" s="68"/>
      <c r="T134" s="67">
        <v>0</v>
      </c>
      <c r="U134" s="68"/>
      <c r="V134" s="67">
        <v>0</v>
      </c>
      <c r="W134" s="68"/>
      <c r="X134" s="67">
        <v>0</v>
      </c>
      <c r="Y134" s="68"/>
      <c r="Z134" s="67">
        <v>0</v>
      </c>
      <c r="AA134" s="68"/>
      <c r="AB134" s="67">
        <v>0</v>
      </c>
      <c r="AC134" s="68"/>
      <c r="AD134" s="67">
        <v>0</v>
      </c>
      <c r="AE134" s="62"/>
      <c r="AF134" s="63"/>
    </row>
    <row r="135" spans="1:32" s="2" customFormat="1" ht="187.5" x14ac:dyDescent="0.25">
      <c r="A135" s="45" t="s">
        <v>61</v>
      </c>
      <c r="B135" s="35">
        <f t="shared" ref="B135:AE135" si="134">B136</f>
        <v>222.70000000000002</v>
      </c>
      <c r="C135" s="35">
        <f t="shared" si="134"/>
        <v>0</v>
      </c>
      <c r="D135" s="35">
        <f t="shared" si="134"/>
        <v>0</v>
      </c>
      <c r="E135" s="35">
        <f t="shared" si="134"/>
        <v>0</v>
      </c>
      <c r="F135" s="35">
        <f>E135/B135*100</f>
        <v>0</v>
      </c>
      <c r="G135" s="35" t="e">
        <f>E135/C135*100</f>
        <v>#DIV/0!</v>
      </c>
      <c r="H135" s="35">
        <f t="shared" si="134"/>
        <v>0</v>
      </c>
      <c r="I135" s="35">
        <f t="shared" si="134"/>
        <v>0</v>
      </c>
      <c r="J135" s="35">
        <f t="shared" si="134"/>
        <v>0</v>
      </c>
      <c r="K135" s="35">
        <f t="shared" si="134"/>
        <v>0</v>
      </c>
      <c r="L135" s="35">
        <f t="shared" si="134"/>
        <v>0</v>
      </c>
      <c r="M135" s="35">
        <f t="shared" si="134"/>
        <v>0</v>
      </c>
      <c r="N135" s="35">
        <f t="shared" si="134"/>
        <v>0</v>
      </c>
      <c r="O135" s="35">
        <f t="shared" si="134"/>
        <v>0</v>
      </c>
      <c r="P135" s="35">
        <f t="shared" si="134"/>
        <v>0</v>
      </c>
      <c r="Q135" s="35">
        <f t="shared" si="134"/>
        <v>0</v>
      </c>
      <c r="R135" s="35">
        <f t="shared" si="134"/>
        <v>29.9</v>
      </c>
      <c r="S135" s="35">
        <f t="shared" si="134"/>
        <v>0</v>
      </c>
      <c r="T135" s="35">
        <f t="shared" si="134"/>
        <v>0</v>
      </c>
      <c r="U135" s="35">
        <f t="shared" si="134"/>
        <v>0</v>
      </c>
      <c r="V135" s="35">
        <f t="shared" si="134"/>
        <v>0</v>
      </c>
      <c r="W135" s="35">
        <f t="shared" si="134"/>
        <v>0</v>
      </c>
      <c r="X135" s="35">
        <f t="shared" si="134"/>
        <v>0</v>
      </c>
      <c r="Y135" s="35">
        <f t="shared" si="134"/>
        <v>0</v>
      </c>
      <c r="Z135" s="35">
        <f t="shared" si="134"/>
        <v>0</v>
      </c>
      <c r="AA135" s="35">
        <f t="shared" si="134"/>
        <v>0</v>
      </c>
      <c r="AB135" s="35">
        <f t="shared" si="134"/>
        <v>192.8</v>
      </c>
      <c r="AC135" s="35">
        <f t="shared" si="134"/>
        <v>0</v>
      </c>
      <c r="AD135" s="35">
        <f t="shared" si="134"/>
        <v>0</v>
      </c>
      <c r="AE135" s="35">
        <f t="shared" si="134"/>
        <v>0</v>
      </c>
      <c r="AF135" s="44"/>
    </row>
    <row r="136" spans="1:32" s="2" customFormat="1" ht="18.75" x14ac:dyDescent="0.25">
      <c r="A136" s="74" t="s">
        <v>30</v>
      </c>
      <c r="B136" s="39">
        <f>B137+B138+B139+B140</f>
        <v>222.70000000000002</v>
      </c>
      <c r="C136" s="39">
        <f t="shared" ref="C136:E136" si="135">C137+C138+C139+C140</f>
        <v>0</v>
      </c>
      <c r="D136" s="39">
        <f t="shared" si="135"/>
        <v>0</v>
      </c>
      <c r="E136" s="39">
        <f t="shared" si="135"/>
        <v>0</v>
      </c>
      <c r="F136" s="39">
        <f>E136/B136*100</f>
        <v>0</v>
      </c>
      <c r="G136" s="39">
        <v>0</v>
      </c>
      <c r="H136" s="39">
        <f>H137+H138+H139+H140</f>
        <v>0</v>
      </c>
      <c r="I136" s="39">
        <f t="shared" ref="I136:AE136" si="136">I137+I138+I139+I140</f>
        <v>0</v>
      </c>
      <c r="J136" s="39">
        <f t="shared" si="136"/>
        <v>0</v>
      </c>
      <c r="K136" s="39">
        <f t="shared" si="136"/>
        <v>0</v>
      </c>
      <c r="L136" s="39">
        <f t="shared" si="136"/>
        <v>0</v>
      </c>
      <c r="M136" s="39">
        <f t="shared" si="136"/>
        <v>0</v>
      </c>
      <c r="N136" s="39">
        <f t="shared" si="136"/>
        <v>0</v>
      </c>
      <c r="O136" s="39">
        <f t="shared" si="136"/>
        <v>0</v>
      </c>
      <c r="P136" s="39">
        <f t="shared" si="136"/>
        <v>0</v>
      </c>
      <c r="Q136" s="39">
        <f t="shared" si="136"/>
        <v>0</v>
      </c>
      <c r="R136" s="39">
        <f t="shared" si="136"/>
        <v>29.9</v>
      </c>
      <c r="S136" s="39">
        <f t="shared" si="136"/>
        <v>0</v>
      </c>
      <c r="T136" s="39">
        <f t="shared" si="136"/>
        <v>0</v>
      </c>
      <c r="U136" s="39">
        <f t="shared" si="136"/>
        <v>0</v>
      </c>
      <c r="V136" s="39">
        <f t="shared" si="136"/>
        <v>0</v>
      </c>
      <c r="W136" s="39">
        <f t="shared" si="136"/>
        <v>0</v>
      </c>
      <c r="X136" s="39">
        <f t="shared" si="136"/>
        <v>0</v>
      </c>
      <c r="Y136" s="39">
        <f t="shared" si="136"/>
        <v>0</v>
      </c>
      <c r="Z136" s="39">
        <f t="shared" si="136"/>
        <v>0</v>
      </c>
      <c r="AA136" s="39">
        <f t="shared" si="136"/>
        <v>0</v>
      </c>
      <c r="AB136" s="39">
        <f t="shared" si="136"/>
        <v>192.8</v>
      </c>
      <c r="AC136" s="39">
        <f t="shared" si="136"/>
        <v>0</v>
      </c>
      <c r="AD136" s="39">
        <f t="shared" si="136"/>
        <v>0</v>
      </c>
      <c r="AE136" s="39">
        <f t="shared" si="136"/>
        <v>0</v>
      </c>
      <c r="AF136" s="5"/>
    </row>
    <row r="137" spans="1:32" s="2" customFormat="1" ht="18.75" x14ac:dyDescent="0.25">
      <c r="A137" s="7" t="s">
        <v>23</v>
      </c>
      <c r="B137" s="32">
        <f>H137+J137+L137+N137+P137+R137+T137+V137+X137+Z137+AB137+AD137</f>
        <v>0</v>
      </c>
      <c r="C137" s="33">
        <f>H137+J137</f>
        <v>0</v>
      </c>
      <c r="D137" s="33">
        <v>0</v>
      </c>
      <c r="E137" s="33">
        <f>I137+K137+M137+O137+Q137+S137+U137+W137+Y137+AA137+AC137+AE137</f>
        <v>0</v>
      </c>
      <c r="F137" s="32">
        <v>0</v>
      </c>
      <c r="G137" s="32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4"/>
      <c r="N137" s="33">
        <v>0</v>
      </c>
      <c r="O137" s="34"/>
      <c r="P137" s="33">
        <v>0</v>
      </c>
      <c r="Q137" s="34"/>
      <c r="R137" s="33">
        <v>0</v>
      </c>
      <c r="S137" s="34"/>
      <c r="T137" s="33">
        <v>0</v>
      </c>
      <c r="U137" s="34"/>
      <c r="V137" s="33">
        <v>0</v>
      </c>
      <c r="W137" s="34"/>
      <c r="X137" s="33">
        <v>0</v>
      </c>
      <c r="Y137" s="34"/>
      <c r="Z137" s="33">
        <v>0</v>
      </c>
      <c r="AA137" s="34"/>
      <c r="AB137" s="33">
        <v>0</v>
      </c>
      <c r="AC137" s="34"/>
      <c r="AD137" s="33">
        <v>0</v>
      </c>
      <c r="AE137" s="31"/>
      <c r="AF137" s="5"/>
    </row>
    <row r="138" spans="1:32" s="2" customFormat="1" ht="18.75" x14ac:dyDescent="0.25">
      <c r="A138" s="7" t="s">
        <v>22</v>
      </c>
      <c r="B138" s="32">
        <f>H138+J138+L138+N138+P138+R138+T138+V138+X138+Z138+AB138+AD138</f>
        <v>0</v>
      </c>
      <c r="C138" s="33">
        <f t="shared" ref="C138:C140" si="137">H138+J138</f>
        <v>0</v>
      </c>
      <c r="D138" s="33">
        <v>0</v>
      </c>
      <c r="E138" s="33">
        <f t="shared" ref="E138:E140" si="138">I138+K138+M138+O138+Q138+S138+U138+W138+Y138+AA138+AC138+AE138</f>
        <v>0</v>
      </c>
      <c r="F138" s="32">
        <v>0</v>
      </c>
      <c r="G138" s="32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4"/>
      <c r="N138" s="33">
        <v>0</v>
      </c>
      <c r="O138" s="34"/>
      <c r="P138" s="33">
        <v>0</v>
      </c>
      <c r="Q138" s="34"/>
      <c r="R138" s="33">
        <v>0</v>
      </c>
      <c r="S138" s="34"/>
      <c r="T138" s="33">
        <v>0</v>
      </c>
      <c r="U138" s="34"/>
      <c r="V138" s="33">
        <v>0</v>
      </c>
      <c r="W138" s="34"/>
      <c r="X138" s="33">
        <v>0</v>
      </c>
      <c r="Y138" s="34"/>
      <c r="Z138" s="33">
        <v>0</v>
      </c>
      <c r="AA138" s="34"/>
      <c r="AB138" s="33">
        <v>0</v>
      </c>
      <c r="AC138" s="34"/>
      <c r="AD138" s="33">
        <v>0</v>
      </c>
      <c r="AE138" s="31"/>
      <c r="AF138" s="5"/>
    </row>
    <row r="139" spans="1:32" s="2" customFormat="1" ht="18.75" x14ac:dyDescent="0.25">
      <c r="A139" s="7" t="s">
        <v>21</v>
      </c>
      <c r="B139" s="32">
        <f t="shared" ref="B139:B140" si="139">H139+J139+L139+N139+P139+R139+T139+V139+X139+Z139+AB139+AD139</f>
        <v>222.70000000000002</v>
      </c>
      <c r="C139" s="33">
        <f t="shared" si="137"/>
        <v>0</v>
      </c>
      <c r="D139" s="33">
        <v>0</v>
      </c>
      <c r="E139" s="33">
        <f t="shared" si="138"/>
        <v>0</v>
      </c>
      <c r="F139" s="32">
        <f t="shared" ref="F139" si="140">E139/B139*100</f>
        <v>0</v>
      </c>
      <c r="G139" s="32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29.9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192.8</v>
      </c>
      <c r="AC139" s="33"/>
      <c r="AD139" s="33">
        <v>0</v>
      </c>
      <c r="AE139" s="31"/>
      <c r="AF139" s="5"/>
    </row>
    <row r="140" spans="1:32" s="2" customFormat="1" ht="18.75" x14ac:dyDescent="0.25">
      <c r="A140" s="7" t="s">
        <v>24</v>
      </c>
      <c r="B140" s="32">
        <f t="shared" si="139"/>
        <v>0</v>
      </c>
      <c r="C140" s="33">
        <f t="shared" si="137"/>
        <v>0</v>
      </c>
      <c r="D140" s="33">
        <v>0</v>
      </c>
      <c r="E140" s="33">
        <f t="shared" si="138"/>
        <v>0</v>
      </c>
      <c r="F140" s="32">
        <v>0</v>
      </c>
      <c r="G140" s="32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4"/>
      <c r="N140" s="33">
        <v>0</v>
      </c>
      <c r="O140" s="34"/>
      <c r="P140" s="33">
        <v>0</v>
      </c>
      <c r="Q140" s="34"/>
      <c r="R140" s="33">
        <v>0</v>
      </c>
      <c r="S140" s="34"/>
      <c r="T140" s="33">
        <v>0</v>
      </c>
      <c r="U140" s="34"/>
      <c r="V140" s="33">
        <v>0</v>
      </c>
      <c r="W140" s="34"/>
      <c r="X140" s="33">
        <v>0</v>
      </c>
      <c r="Y140" s="34"/>
      <c r="Z140" s="33">
        <v>0</v>
      </c>
      <c r="AA140" s="34"/>
      <c r="AB140" s="33">
        <v>0</v>
      </c>
      <c r="AC140" s="34"/>
      <c r="AD140" s="33">
        <v>0</v>
      </c>
      <c r="AE140" s="31"/>
      <c r="AF140" s="5"/>
    </row>
    <row r="141" spans="1:32" s="2" customFormat="1" ht="93.75" x14ac:dyDescent="0.25">
      <c r="A141" s="45" t="s">
        <v>62</v>
      </c>
      <c r="B141" s="35">
        <f t="shared" ref="B141:AE141" si="141">B142</f>
        <v>146.6</v>
      </c>
      <c r="C141" s="35">
        <f t="shared" si="141"/>
        <v>0</v>
      </c>
      <c r="D141" s="35">
        <f t="shared" si="141"/>
        <v>0</v>
      </c>
      <c r="E141" s="35">
        <f t="shared" si="141"/>
        <v>0</v>
      </c>
      <c r="F141" s="35">
        <f>E141/B141*100</f>
        <v>0</v>
      </c>
      <c r="G141" s="35" t="e">
        <f>E141/C141*100</f>
        <v>#DIV/0!</v>
      </c>
      <c r="H141" s="35">
        <f t="shared" si="141"/>
        <v>0</v>
      </c>
      <c r="I141" s="35">
        <f t="shared" si="141"/>
        <v>0</v>
      </c>
      <c r="J141" s="35">
        <f t="shared" si="141"/>
        <v>0</v>
      </c>
      <c r="K141" s="35">
        <f t="shared" si="141"/>
        <v>0</v>
      </c>
      <c r="L141" s="35">
        <f t="shared" si="141"/>
        <v>0</v>
      </c>
      <c r="M141" s="35">
        <f t="shared" si="141"/>
        <v>0</v>
      </c>
      <c r="N141" s="35">
        <f t="shared" si="141"/>
        <v>0</v>
      </c>
      <c r="O141" s="35">
        <f t="shared" si="141"/>
        <v>0</v>
      </c>
      <c r="P141" s="35">
        <f t="shared" si="141"/>
        <v>0</v>
      </c>
      <c r="Q141" s="35">
        <f t="shared" si="141"/>
        <v>0</v>
      </c>
      <c r="R141" s="35">
        <f t="shared" si="141"/>
        <v>66</v>
      </c>
      <c r="S141" s="35">
        <f t="shared" si="141"/>
        <v>0</v>
      </c>
      <c r="T141" s="35">
        <f t="shared" si="141"/>
        <v>0</v>
      </c>
      <c r="U141" s="35">
        <f t="shared" si="141"/>
        <v>0</v>
      </c>
      <c r="V141" s="35">
        <f t="shared" si="141"/>
        <v>0</v>
      </c>
      <c r="W141" s="35">
        <f t="shared" si="141"/>
        <v>0</v>
      </c>
      <c r="X141" s="35">
        <f t="shared" si="141"/>
        <v>0</v>
      </c>
      <c r="Y141" s="35">
        <f t="shared" si="141"/>
        <v>0</v>
      </c>
      <c r="Z141" s="35">
        <f t="shared" si="141"/>
        <v>0</v>
      </c>
      <c r="AA141" s="35">
        <f t="shared" si="141"/>
        <v>0</v>
      </c>
      <c r="AB141" s="35">
        <f t="shared" si="141"/>
        <v>80.599999999999994</v>
      </c>
      <c r="AC141" s="35">
        <f t="shared" si="141"/>
        <v>0</v>
      </c>
      <c r="AD141" s="35">
        <f t="shared" si="141"/>
        <v>0</v>
      </c>
      <c r="AE141" s="35">
        <f t="shared" si="141"/>
        <v>0</v>
      </c>
      <c r="AF141" s="44"/>
    </row>
    <row r="142" spans="1:32" s="2" customFormat="1" ht="18.75" x14ac:dyDescent="0.25">
      <c r="A142" s="74" t="s">
        <v>30</v>
      </c>
      <c r="B142" s="39">
        <f>B143+B144+B145+B146</f>
        <v>146.6</v>
      </c>
      <c r="C142" s="39">
        <f t="shared" ref="C142:E142" si="142">C143+C144+C145+C146</f>
        <v>0</v>
      </c>
      <c r="D142" s="39">
        <f t="shared" si="142"/>
        <v>0</v>
      </c>
      <c r="E142" s="39">
        <f t="shared" si="142"/>
        <v>0</v>
      </c>
      <c r="F142" s="39">
        <f>E142/B142*100</f>
        <v>0</v>
      </c>
      <c r="G142" s="39">
        <v>0</v>
      </c>
      <c r="H142" s="39">
        <f>H143+H144+H145+H146</f>
        <v>0</v>
      </c>
      <c r="I142" s="39">
        <f t="shared" ref="I142:AE142" si="143">I143+I144+I145+I146</f>
        <v>0</v>
      </c>
      <c r="J142" s="39">
        <f t="shared" si="143"/>
        <v>0</v>
      </c>
      <c r="K142" s="39">
        <f t="shared" si="143"/>
        <v>0</v>
      </c>
      <c r="L142" s="39">
        <f t="shared" si="143"/>
        <v>0</v>
      </c>
      <c r="M142" s="39">
        <f t="shared" si="143"/>
        <v>0</v>
      </c>
      <c r="N142" s="39">
        <f t="shared" si="143"/>
        <v>0</v>
      </c>
      <c r="O142" s="39">
        <f t="shared" si="143"/>
        <v>0</v>
      </c>
      <c r="P142" s="39">
        <f t="shared" si="143"/>
        <v>0</v>
      </c>
      <c r="Q142" s="39">
        <f t="shared" si="143"/>
        <v>0</v>
      </c>
      <c r="R142" s="39">
        <f t="shared" si="143"/>
        <v>66</v>
      </c>
      <c r="S142" s="39">
        <f t="shared" si="143"/>
        <v>0</v>
      </c>
      <c r="T142" s="39">
        <f t="shared" si="143"/>
        <v>0</v>
      </c>
      <c r="U142" s="39">
        <f t="shared" si="143"/>
        <v>0</v>
      </c>
      <c r="V142" s="39">
        <f t="shared" si="143"/>
        <v>0</v>
      </c>
      <c r="W142" s="39">
        <f t="shared" si="143"/>
        <v>0</v>
      </c>
      <c r="X142" s="39">
        <f t="shared" si="143"/>
        <v>0</v>
      </c>
      <c r="Y142" s="39">
        <f t="shared" si="143"/>
        <v>0</v>
      </c>
      <c r="Z142" s="39">
        <f t="shared" si="143"/>
        <v>0</v>
      </c>
      <c r="AA142" s="39">
        <f t="shared" si="143"/>
        <v>0</v>
      </c>
      <c r="AB142" s="39">
        <f t="shared" si="143"/>
        <v>80.599999999999994</v>
      </c>
      <c r="AC142" s="39">
        <f t="shared" si="143"/>
        <v>0</v>
      </c>
      <c r="AD142" s="39">
        <f t="shared" si="143"/>
        <v>0</v>
      </c>
      <c r="AE142" s="39">
        <f t="shared" si="143"/>
        <v>0</v>
      </c>
      <c r="AF142" s="5"/>
    </row>
    <row r="143" spans="1:32" s="2" customFormat="1" ht="18.75" x14ac:dyDescent="0.25">
      <c r="A143" s="7" t="s">
        <v>23</v>
      </c>
      <c r="B143" s="32">
        <f>H143+J143+L143+N143+P143+R143+T143+V143+X143+Z143+AB143+AD143</f>
        <v>0</v>
      </c>
      <c r="C143" s="33">
        <f>H143+J143</f>
        <v>0</v>
      </c>
      <c r="D143" s="33">
        <v>0</v>
      </c>
      <c r="E143" s="33">
        <f>I143+K143+M143+O143+Q143+S143+U143+W143+Y143+AA143+AC143+AE143</f>
        <v>0</v>
      </c>
      <c r="F143" s="32">
        <v>0</v>
      </c>
      <c r="G143" s="32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4"/>
      <c r="N143" s="33">
        <v>0</v>
      </c>
      <c r="O143" s="34"/>
      <c r="P143" s="33">
        <v>0</v>
      </c>
      <c r="Q143" s="34"/>
      <c r="R143" s="33">
        <v>0</v>
      </c>
      <c r="S143" s="34"/>
      <c r="T143" s="33">
        <v>0</v>
      </c>
      <c r="U143" s="34"/>
      <c r="V143" s="33">
        <v>0</v>
      </c>
      <c r="W143" s="34"/>
      <c r="X143" s="33">
        <v>0</v>
      </c>
      <c r="Y143" s="34"/>
      <c r="Z143" s="33">
        <v>0</v>
      </c>
      <c r="AA143" s="34"/>
      <c r="AB143" s="33">
        <v>0</v>
      </c>
      <c r="AC143" s="34"/>
      <c r="AD143" s="33">
        <v>0</v>
      </c>
      <c r="AE143" s="31"/>
      <c r="AF143" s="5"/>
    </row>
    <row r="144" spans="1:32" s="2" customFormat="1" ht="18.75" x14ac:dyDescent="0.25">
      <c r="A144" s="7" t="s">
        <v>22</v>
      </c>
      <c r="B144" s="32">
        <f>H144+J144+L144+N144+P144+R144+T144+V144+X144+Z144+AB144+AD144</f>
        <v>0</v>
      </c>
      <c r="C144" s="33">
        <f t="shared" ref="C144:C146" si="144">H144+J144</f>
        <v>0</v>
      </c>
      <c r="D144" s="33">
        <v>0</v>
      </c>
      <c r="E144" s="33">
        <f t="shared" ref="E144:E146" si="145">I144+K144+M144+O144+Q144+S144+U144+W144+Y144+AA144+AC144+AE144</f>
        <v>0</v>
      </c>
      <c r="F144" s="32">
        <v>0</v>
      </c>
      <c r="G144" s="32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4"/>
      <c r="N144" s="33">
        <v>0</v>
      </c>
      <c r="O144" s="34"/>
      <c r="P144" s="33">
        <v>0</v>
      </c>
      <c r="Q144" s="34"/>
      <c r="R144" s="33">
        <v>0</v>
      </c>
      <c r="S144" s="34"/>
      <c r="T144" s="33">
        <v>0</v>
      </c>
      <c r="U144" s="34"/>
      <c r="V144" s="33">
        <v>0</v>
      </c>
      <c r="W144" s="34"/>
      <c r="X144" s="33">
        <v>0</v>
      </c>
      <c r="Y144" s="34"/>
      <c r="Z144" s="33">
        <v>0</v>
      </c>
      <c r="AA144" s="34"/>
      <c r="AB144" s="33">
        <v>0</v>
      </c>
      <c r="AC144" s="34"/>
      <c r="AD144" s="33">
        <v>0</v>
      </c>
      <c r="AE144" s="31"/>
      <c r="AF144" s="5"/>
    </row>
    <row r="145" spans="1:32" s="2" customFormat="1" ht="18.75" x14ac:dyDescent="0.25">
      <c r="A145" s="7" t="s">
        <v>21</v>
      </c>
      <c r="B145" s="32">
        <f t="shared" ref="B145:B146" si="146">H145+J145+L145+N145+P145+R145+T145+V145+X145+Z145+AB145+AD145</f>
        <v>146.6</v>
      </c>
      <c r="C145" s="33">
        <f t="shared" si="144"/>
        <v>0</v>
      </c>
      <c r="D145" s="33">
        <v>0</v>
      </c>
      <c r="E145" s="33">
        <f t="shared" si="145"/>
        <v>0</v>
      </c>
      <c r="F145" s="32">
        <f t="shared" ref="F145" si="147">E145/B145*100</f>
        <v>0</v>
      </c>
      <c r="G145" s="32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66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80.599999999999994</v>
      </c>
      <c r="AC145" s="33"/>
      <c r="AD145" s="33">
        <v>0</v>
      </c>
      <c r="AE145" s="31"/>
      <c r="AF145" s="5"/>
    </row>
    <row r="146" spans="1:32" s="2" customFormat="1" ht="18.75" x14ac:dyDescent="0.25">
      <c r="A146" s="7" t="s">
        <v>24</v>
      </c>
      <c r="B146" s="32">
        <f t="shared" si="146"/>
        <v>0</v>
      </c>
      <c r="C146" s="33">
        <f t="shared" si="144"/>
        <v>0</v>
      </c>
      <c r="D146" s="33">
        <v>0</v>
      </c>
      <c r="E146" s="33">
        <f t="shared" si="145"/>
        <v>0</v>
      </c>
      <c r="F146" s="32">
        <v>0</v>
      </c>
      <c r="G146" s="32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4"/>
      <c r="N146" s="33">
        <v>0</v>
      </c>
      <c r="O146" s="34"/>
      <c r="P146" s="33">
        <v>0</v>
      </c>
      <c r="Q146" s="34"/>
      <c r="R146" s="33">
        <v>0</v>
      </c>
      <c r="S146" s="34"/>
      <c r="T146" s="33">
        <v>0</v>
      </c>
      <c r="U146" s="34"/>
      <c r="V146" s="33">
        <v>0</v>
      </c>
      <c r="W146" s="34"/>
      <c r="X146" s="33">
        <v>0</v>
      </c>
      <c r="Y146" s="34"/>
      <c r="Z146" s="33">
        <v>0</v>
      </c>
      <c r="AA146" s="34"/>
      <c r="AB146" s="33">
        <v>0</v>
      </c>
      <c r="AC146" s="34"/>
      <c r="AD146" s="33">
        <v>0</v>
      </c>
      <c r="AE146" s="31"/>
      <c r="AF146" s="5"/>
    </row>
    <row r="147" spans="1:32" s="2" customFormat="1" ht="112.5" x14ac:dyDescent="0.25">
      <c r="A147" s="45" t="s">
        <v>63</v>
      </c>
      <c r="B147" s="35">
        <f t="shared" ref="B147:AE147" si="148">B148</f>
        <v>83.899999999999977</v>
      </c>
      <c r="C147" s="35">
        <f t="shared" si="148"/>
        <v>65.867999999999995</v>
      </c>
      <c r="D147" s="35">
        <f t="shared" si="148"/>
        <v>65.87</v>
      </c>
      <c r="E147" s="35">
        <f t="shared" si="148"/>
        <v>62.85</v>
      </c>
      <c r="F147" s="35">
        <f>E147/B147*100</f>
        <v>74.910607866507775</v>
      </c>
      <c r="G147" s="35">
        <f>E147/C147*100</f>
        <v>95.418108945163056</v>
      </c>
      <c r="H147" s="35">
        <f t="shared" si="148"/>
        <v>0</v>
      </c>
      <c r="I147" s="35">
        <f t="shared" si="148"/>
        <v>0</v>
      </c>
      <c r="J147" s="35">
        <f t="shared" si="148"/>
        <v>65.867999999999995</v>
      </c>
      <c r="K147" s="35">
        <f t="shared" si="148"/>
        <v>62.85</v>
      </c>
      <c r="L147" s="35">
        <f t="shared" si="148"/>
        <v>2.758</v>
      </c>
      <c r="M147" s="35">
        <f t="shared" si="148"/>
        <v>0</v>
      </c>
      <c r="N147" s="35">
        <f t="shared" si="148"/>
        <v>9.7579999999999991</v>
      </c>
      <c r="O147" s="35">
        <f t="shared" si="148"/>
        <v>0</v>
      </c>
      <c r="P147" s="35">
        <f t="shared" si="148"/>
        <v>0</v>
      </c>
      <c r="Q147" s="35">
        <f t="shared" si="148"/>
        <v>0</v>
      </c>
      <c r="R147" s="35">
        <f t="shared" si="148"/>
        <v>0</v>
      </c>
      <c r="S147" s="35">
        <f t="shared" si="148"/>
        <v>0</v>
      </c>
      <c r="T147" s="35">
        <f t="shared" si="148"/>
        <v>0</v>
      </c>
      <c r="U147" s="35">
        <f t="shared" si="148"/>
        <v>0</v>
      </c>
      <c r="V147" s="35">
        <f t="shared" si="148"/>
        <v>2.758</v>
      </c>
      <c r="W147" s="35">
        <f t="shared" si="148"/>
        <v>0</v>
      </c>
      <c r="X147" s="35">
        <f t="shared" si="148"/>
        <v>0</v>
      </c>
      <c r="Y147" s="35">
        <f t="shared" si="148"/>
        <v>0</v>
      </c>
      <c r="Z147" s="35">
        <f t="shared" si="148"/>
        <v>2.758</v>
      </c>
      <c r="AA147" s="35">
        <f t="shared" si="148"/>
        <v>0</v>
      </c>
      <c r="AB147" s="35">
        <f t="shared" si="148"/>
        <v>0</v>
      </c>
      <c r="AC147" s="35">
        <f t="shared" si="148"/>
        <v>0</v>
      </c>
      <c r="AD147" s="35">
        <f t="shared" si="148"/>
        <v>0</v>
      </c>
      <c r="AE147" s="35">
        <f t="shared" si="148"/>
        <v>0</v>
      </c>
      <c r="AF147" s="44" t="s">
        <v>81</v>
      </c>
    </row>
    <row r="148" spans="1:32" s="64" customFormat="1" ht="18.75" x14ac:dyDescent="0.25">
      <c r="A148" s="60" t="s">
        <v>30</v>
      </c>
      <c r="B148" s="61">
        <f>B149+B150+B151+B152</f>
        <v>83.899999999999977</v>
      </c>
      <c r="C148" s="61">
        <f t="shared" ref="C148:E148" si="149">C149+C150+C151+C152</f>
        <v>65.867999999999995</v>
      </c>
      <c r="D148" s="61">
        <f t="shared" si="149"/>
        <v>65.87</v>
      </c>
      <c r="E148" s="61">
        <f t="shared" si="149"/>
        <v>62.85</v>
      </c>
      <c r="F148" s="61">
        <f>E148/B148*100</f>
        <v>74.910607866507775</v>
      </c>
      <c r="G148" s="61">
        <f>E148/C148*100</f>
        <v>95.418108945163056</v>
      </c>
      <c r="H148" s="61">
        <f>H149+H150+H151+H152</f>
        <v>0</v>
      </c>
      <c r="I148" s="61">
        <f t="shared" ref="I148:AE148" si="150">I149+I150+I151+I152</f>
        <v>0</v>
      </c>
      <c r="J148" s="61">
        <f t="shared" si="150"/>
        <v>65.867999999999995</v>
      </c>
      <c r="K148" s="61">
        <f t="shared" si="150"/>
        <v>62.85</v>
      </c>
      <c r="L148" s="61">
        <f t="shared" si="150"/>
        <v>2.758</v>
      </c>
      <c r="M148" s="61">
        <f t="shared" si="150"/>
        <v>0</v>
      </c>
      <c r="N148" s="61">
        <f t="shared" si="150"/>
        <v>9.7579999999999991</v>
      </c>
      <c r="O148" s="61">
        <f t="shared" si="150"/>
        <v>0</v>
      </c>
      <c r="P148" s="61">
        <f t="shared" si="150"/>
        <v>0</v>
      </c>
      <c r="Q148" s="61">
        <f t="shared" si="150"/>
        <v>0</v>
      </c>
      <c r="R148" s="61">
        <f t="shared" si="150"/>
        <v>0</v>
      </c>
      <c r="S148" s="61">
        <f t="shared" si="150"/>
        <v>0</v>
      </c>
      <c r="T148" s="61">
        <f t="shared" si="150"/>
        <v>0</v>
      </c>
      <c r="U148" s="61">
        <f t="shared" si="150"/>
        <v>0</v>
      </c>
      <c r="V148" s="61">
        <f t="shared" si="150"/>
        <v>2.758</v>
      </c>
      <c r="W148" s="61">
        <f t="shared" si="150"/>
        <v>0</v>
      </c>
      <c r="X148" s="61">
        <f t="shared" si="150"/>
        <v>0</v>
      </c>
      <c r="Y148" s="61">
        <f t="shared" si="150"/>
        <v>0</v>
      </c>
      <c r="Z148" s="61">
        <f t="shared" si="150"/>
        <v>2.758</v>
      </c>
      <c r="AA148" s="61">
        <f t="shared" si="150"/>
        <v>0</v>
      </c>
      <c r="AB148" s="61">
        <f t="shared" si="150"/>
        <v>0</v>
      </c>
      <c r="AC148" s="61">
        <f t="shared" si="150"/>
        <v>0</v>
      </c>
      <c r="AD148" s="61">
        <f t="shared" si="150"/>
        <v>0</v>
      </c>
      <c r="AE148" s="61">
        <f t="shared" si="150"/>
        <v>0</v>
      </c>
      <c r="AF148" s="63"/>
    </row>
    <row r="149" spans="1:32" s="64" customFormat="1" ht="18.75" x14ac:dyDescent="0.25">
      <c r="A149" s="65" t="s">
        <v>23</v>
      </c>
      <c r="B149" s="66">
        <f>H149+J149+L149+N149+P149+R149+T149+V149+X149+Z149+AB149+AD149</f>
        <v>0</v>
      </c>
      <c r="C149" s="67">
        <f>H149+J149</f>
        <v>0</v>
      </c>
      <c r="D149" s="67">
        <v>0</v>
      </c>
      <c r="E149" s="67">
        <f>I149+K149+M149+O149+Q149+S149+U149+W149+Y149+AA149+AC149+AE149</f>
        <v>0</v>
      </c>
      <c r="F149" s="66">
        <v>0</v>
      </c>
      <c r="G149" s="66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8"/>
      <c r="N149" s="67">
        <v>0</v>
      </c>
      <c r="O149" s="68"/>
      <c r="P149" s="67">
        <v>0</v>
      </c>
      <c r="Q149" s="68"/>
      <c r="R149" s="67">
        <v>0</v>
      </c>
      <c r="S149" s="68"/>
      <c r="T149" s="67">
        <v>0</v>
      </c>
      <c r="U149" s="68"/>
      <c r="V149" s="67">
        <v>0</v>
      </c>
      <c r="W149" s="68"/>
      <c r="X149" s="67">
        <v>0</v>
      </c>
      <c r="Y149" s="68"/>
      <c r="Z149" s="67">
        <v>0</v>
      </c>
      <c r="AA149" s="68"/>
      <c r="AB149" s="67">
        <v>0</v>
      </c>
      <c r="AC149" s="68"/>
      <c r="AD149" s="67">
        <v>0</v>
      </c>
      <c r="AE149" s="62"/>
      <c r="AF149" s="63"/>
    </row>
    <row r="150" spans="1:32" s="64" customFormat="1" ht="18.75" x14ac:dyDescent="0.25">
      <c r="A150" s="65" t="s">
        <v>22</v>
      </c>
      <c r="B150" s="66">
        <f>H150+J150+L150+N150+P150+R150+T150+V150+X150+Z150+AB150+AD150</f>
        <v>0</v>
      </c>
      <c r="C150" s="67">
        <f t="shared" ref="C150:C152" si="151">H150+J150</f>
        <v>0</v>
      </c>
      <c r="D150" s="67">
        <v>0</v>
      </c>
      <c r="E150" s="67">
        <f t="shared" ref="E150:E152" si="152">I150+K150+M150+O150+Q150+S150+U150+W150+Y150+AA150+AC150+AE150</f>
        <v>0</v>
      </c>
      <c r="F150" s="66">
        <v>0</v>
      </c>
      <c r="G150" s="66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8"/>
      <c r="N150" s="67">
        <v>0</v>
      </c>
      <c r="O150" s="68"/>
      <c r="P150" s="67">
        <v>0</v>
      </c>
      <c r="Q150" s="68"/>
      <c r="R150" s="67">
        <v>0</v>
      </c>
      <c r="S150" s="68"/>
      <c r="T150" s="67">
        <v>0</v>
      </c>
      <c r="U150" s="68"/>
      <c r="V150" s="67">
        <v>0</v>
      </c>
      <c r="W150" s="68"/>
      <c r="X150" s="67">
        <v>0</v>
      </c>
      <c r="Y150" s="68"/>
      <c r="Z150" s="67">
        <v>0</v>
      </c>
      <c r="AA150" s="68"/>
      <c r="AB150" s="67">
        <v>0</v>
      </c>
      <c r="AC150" s="68"/>
      <c r="AD150" s="67">
        <v>0</v>
      </c>
      <c r="AE150" s="62"/>
      <c r="AF150" s="63"/>
    </row>
    <row r="151" spans="1:32" s="64" customFormat="1" ht="18.75" x14ac:dyDescent="0.25">
      <c r="A151" s="65" t="s">
        <v>21</v>
      </c>
      <c r="B151" s="66">
        <f t="shared" ref="B151:B152" si="153">H151+J151+L151+N151+P151+R151+T151+V151+X151+Z151+AB151+AD151</f>
        <v>83.899999999999977</v>
      </c>
      <c r="C151" s="67">
        <f>H151+J151</f>
        <v>65.867999999999995</v>
      </c>
      <c r="D151" s="67">
        <v>65.87</v>
      </c>
      <c r="E151" s="67">
        <f t="shared" si="152"/>
        <v>62.85</v>
      </c>
      <c r="F151" s="66">
        <f t="shared" ref="F151" si="154">E151/B151*100</f>
        <v>74.910607866507775</v>
      </c>
      <c r="G151" s="66">
        <f t="shared" ref="G151" si="155">E151/C151*100</f>
        <v>95.418108945163056</v>
      </c>
      <c r="H151" s="67">
        <v>0</v>
      </c>
      <c r="I151" s="67">
        <v>0</v>
      </c>
      <c r="J151" s="67">
        <v>65.867999999999995</v>
      </c>
      <c r="K151" s="67">
        <v>62.85</v>
      </c>
      <c r="L151" s="67">
        <v>2.758</v>
      </c>
      <c r="M151" s="67"/>
      <c r="N151" s="67">
        <v>9.7579999999999991</v>
      </c>
      <c r="O151" s="67"/>
      <c r="P151" s="67">
        <v>0</v>
      </c>
      <c r="Q151" s="67"/>
      <c r="R151" s="67">
        <v>0</v>
      </c>
      <c r="S151" s="67"/>
      <c r="T151" s="67">
        <v>0</v>
      </c>
      <c r="U151" s="67"/>
      <c r="V151" s="67">
        <v>2.758</v>
      </c>
      <c r="W151" s="67"/>
      <c r="X151" s="67">
        <v>0</v>
      </c>
      <c r="Y151" s="67"/>
      <c r="Z151" s="67">
        <v>2.758</v>
      </c>
      <c r="AA151" s="67"/>
      <c r="AB151" s="67">
        <v>0</v>
      </c>
      <c r="AC151" s="67"/>
      <c r="AD151" s="67">
        <v>0</v>
      </c>
      <c r="AE151" s="62"/>
      <c r="AF151" s="63"/>
    </row>
    <row r="152" spans="1:32" s="64" customFormat="1" ht="18.75" x14ac:dyDescent="0.25">
      <c r="A152" s="65" t="s">
        <v>24</v>
      </c>
      <c r="B152" s="66">
        <f t="shared" si="153"/>
        <v>0</v>
      </c>
      <c r="C152" s="67">
        <f t="shared" si="151"/>
        <v>0</v>
      </c>
      <c r="D152" s="67">
        <v>0</v>
      </c>
      <c r="E152" s="67">
        <f t="shared" si="152"/>
        <v>0</v>
      </c>
      <c r="F152" s="66">
        <v>0</v>
      </c>
      <c r="G152" s="66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8"/>
      <c r="N152" s="67">
        <v>0</v>
      </c>
      <c r="O152" s="68"/>
      <c r="P152" s="67">
        <v>0</v>
      </c>
      <c r="Q152" s="68"/>
      <c r="R152" s="67">
        <v>0</v>
      </c>
      <c r="S152" s="68"/>
      <c r="T152" s="67">
        <v>0</v>
      </c>
      <c r="U152" s="68"/>
      <c r="V152" s="67">
        <v>0</v>
      </c>
      <c r="W152" s="68"/>
      <c r="X152" s="67">
        <v>0</v>
      </c>
      <c r="Y152" s="68"/>
      <c r="Z152" s="67">
        <v>0</v>
      </c>
      <c r="AA152" s="68"/>
      <c r="AB152" s="67">
        <v>0</v>
      </c>
      <c r="AC152" s="68"/>
      <c r="AD152" s="67">
        <v>0</v>
      </c>
      <c r="AE152" s="62"/>
      <c r="AF152" s="63"/>
    </row>
    <row r="153" spans="1:32" s="2" customFormat="1" ht="37.5" x14ac:dyDescent="0.25">
      <c r="A153" s="48" t="s">
        <v>64</v>
      </c>
      <c r="B153" s="36">
        <f>B155+B161+B167+B173</f>
        <v>410.7</v>
      </c>
      <c r="C153" s="36">
        <f t="shared" ref="C153:AE153" si="156">C155+C161+C167+C173</f>
        <v>0</v>
      </c>
      <c r="D153" s="36">
        <f t="shared" si="156"/>
        <v>0</v>
      </c>
      <c r="E153" s="36">
        <f t="shared" si="156"/>
        <v>0</v>
      </c>
      <c r="F153" s="36">
        <f t="shared" si="156"/>
        <v>0</v>
      </c>
      <c r="G153" s="36" t="e">
        <f t="shared" si="156"/>
        <v>#DIV/0!</v>
      </c>
      <c r="H153" s="36">
        <f t="shared" si="156"/>
        <v>0</v>
      </c>
      <c r="I153" s="36">
        <f t="shared" si="156"/>
        <v>0</v>
      </c>
      <c r="J153" s="36">
        <f t="shared" si="156"/>
        <v>0</v>
      </c>
      <c r="K153" s="36">
        <f t="shared" si="156"/>
        <v>0</v>
      </c>
      <c r="L153" s="36">
        <f t="shared" si="156"/>
        <v>160</v>
      </c>
      <c r="M153" s="36">
        <f t="shared" si="156"/>
        <v>0</v>
      </c>
      <c r="N153" s="36">
        <f t="shared" si="156"/>
        <v>0</v>
      </c>
      <c r="O153" s="36">
        <f t="shared" si="156"/>
        <v>0</v>
      </c>
      <c r="P153" s="36">
        <f t="shared" si="156"/>
        <v>111.48</v>
      </c>
      <c r="Q153" s="36">
        <f t="shared" si="156"/>
        <v>0</v>
      </c>
      <c r="R153" s="36">
        <f t="shared" si="156"/>
        <v>9.6</v>
      </c>
      <c r="S153" s="36">
        <f t="shared" si="156"/>
        <v>0</v>
      </c>
      <c r="T153" s="36">
        <f t="shared" si="156"/>
        <v>19.899999999999999</v>
      </c>
      <c r="U153" s="36">
        <f t="shared" si="156"/>
        <v>0</v>
      </c>
      <c r="V153" s="36">
        <f t="shared" si="156"/>
        <v>26.96</v>
      </c>
      <c r="W153" s="36">
        <f t="shared" si="156"/>
        <v>0</v>
      </c>
      <c r="X153" s="36">
        <f t="shared" si="156"/>
        <v>5.26</v>
      </c>
      <c r="Y153" s="36">
        <f t="shared" si="156"/>
        <v>0</v>
      </c>
      <c r="Z153" s="36">
        <f t="shared" si="156"/>
        <v>77.5</v>
      </c>
      <c r="AA153" s="36">
        <f t="shared" si="156"/>
        <v>0</v>
      </c>
      <c r="AB153" s="36">
        <f t="shared" si="156"/>
        <v>0</v>
      </c>
      <c r="AC153" s="36">
        <f t="shared" si="156"/>
        <v>0</v>
      </c>
      <c r="AD153" s="36">
        <f t="shared" si="156"/>
        <v>0</v>
      </c>
      <c r="AE153" s="36">
        <f t="shared" si="156"/>
        <v>0</v>
      </c>
      <c r="AF153" s="36"/>
    </row>
    <row r="154" spans="1:32" s="2" customFormat="1" ht="18.75" x14ac:dyDescent="0.25">
      <c r="A154" s="7" t="s">
        <v>20</v>
      </c>
      <c r="B154" s="32"/>
      <c r="C154" s="33"/>
      <c r="D154" s="3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1"/>
      <c r="AF154" s="5"/>
    </row>
    <row r="155" spans="1:32" s="2" customFormat="1" ht="37.5" x14ac:dyDescent="0.25">
      <c r="A155" s="45" t="s">
        <v>65</v>
      </c>
      <c r="B155" s="35">
        <f t="shared" ref="B155:AE155" si="157">B156</f>
        <v>64.2</v>
      </c>
      <c r="C155" s="35">
        <f t="shared" si="157"/>
        <v>0</v>
      </c>
      <c r="D155" s="35">
        <f t="shared" si="157"/>
        <v>0</v>
      </c>
      <c r="E155" s="35">
        <f t="shared" si="157"/>
        <v>0</v>
      </c>
      <c r="F155" s="35">
        <f>E155/B155*100</f>
        <v>0</v>
      </c>
      <c r="G155" s="35" t="e">
        <f>E155/C155*100</f>
        <v>#DIV/0!</v>
      </c>
      <c r="H155" s="35">
        <f t="shared" si="157"/>
        <v>0</v>
      </c>
      <c r="I155" s="35">
        <f t="shared" si="157"/>
        <v>0</v>
      </c>
      <c r="J155" s="35">
        <f t="shared" si="157"/>
        <v>0</v>
      </c>
      <c r="K155" s="35">
        <f t="shared" si="157"/>
        <v>0</v>
      </c>
      <c r="L155" s="35">
        <f t="shared" si="157"/>
        <v>0</v>
      </c>
      <c r="M155" s="35">
        <f t="shared" si="157"/>
        <v>0</v>
      </c>
      <c r="N155" s="35">
        <f t="shared" si="157"/>
        <v>0</v>
      </c>
      <c r="O155" s="35">
        <f t="shared" si="157"/>
        <v>0</v>
      </c>
      <c r="P155" s="35">
        <f t="shared" si="157"/>
        <v>31.98</v>
      </c>
      <c r="Q155" s="35">
        <f t="shared" si="157"/>
        <v>0</v>
      </c>
      <c r="R155" s="35">
        <f t="shared" si="157"/>
        <v>0</v>
      </c>
      <c r="S155" s="35">
        <f t="shared" si="157"/>
        <v>0</v>
      </c>
      <c r="T155" s="35">
        <f t="shared" si="157"/>
        <v>0</v>
      </c>
      <c r="U155" s="35">
        <f t="shared" si="157"/>
        <v>0</v>
      </c>
      <c r="V155" s="35">
        <f t="shared" si="157"/>
        <v>26.96</v>
      </c>
      <c r="W155" s="35">
        <f t="shared" si="157"/>
        <v>0</v>
      </c>
      <c r="X155" s="35">
        <f t="shared" si="157"/>
        <v>5.26</v>
      </c>
      <c r="Y155" s="35">
        <f t="shared" si="157"/>
        <v>0</v>
      </c>
      <c r="Z155" s="35">
        <f t="shared" si="157"/>
        <v>0</v>
      </c>
      <c r="AA155" s="35">
        <f t="shared" si="157"/>
        <v>0</v>
      </c>
      <c r="AB155" s="35">
        <f t="shared" si="157"/>
        <v>0</v>
      </c>
      <c r="AC155" s="35">
        <f t="shared" si="157"/>
        <v>0</v>
      </c>
      <c r="AD155" s="35">
        <f t="shared" si="157"/>
        <v>0</v>
      </c>
      <c r="AE155" s="35">
        <f t="shared" si="157"/>
        <v>0</v>
      </c>
      <c r="AF155" s="35"/>
    </row>
    <row r="156" spans="1:32" s="2" customFormat="1" ht="18.75" x14ac:dyDescent="0.25">
      <c r="A156" s="74" t="s">
        <v>30</v>
      </c>
      <c r="B156" s="39">
        <f>B157+B158+B159+B160</f>
        <v>64.2</v>
      </c>
      <c r="C156" s="39">
        <f t="shared" ref="C156:E156" si="158">C157+C158+C159+C160</f>
        <v>0</v>
      </c>
      <c r="D156" s="39">
        <f t="shared" si="158"/>
        <v>0</v>
      </c>
      <c r="E156" s="39">
        <f t="shared" si="158"/>
        <v>0</v>
      </c>
      <c r="F156" s="41">
        <f>E156/B156*100</f>
        <v>0</v>
      </c>
      <c r="G156" s="39">
        <v>0</v>
      </c>
      <c r="H156" s="39">
        <f>H157+H158+H159+H160</f>
        <v>0</v>
      </c>
      <c r="I156" s="39">
        <f t="shared" ref="I156:AE156" si="159">I157+I158+I159+I160</f>
        <v>0</v>
      </c>
      <c r="J156" s="39">
        <f t="shared" si="159"/>
        <v>0</v>
      </c>
      <c r="K156" s="39">
        <f t="shared" si="159"/>
        <v>0</v>
      </c>
      <c r="L156" s="39">
        <f t="shared" si="159"/>
        <v>0</v>
      </c>
      <c r="M156" s="39">
        <f t="shared" si="159"/>
        <v>0</v>
      </c>
      <c r="N156" s="39">
        <f t="shared" si="159"/>
        <v>0</v>
      </c>
      <c r="O156" s="39">
        <f t="shared" si="159"/>
        <v>0</v>
      </c>
      <c r="P156" s="39">
        <f t="shared" si="159"/>
        <v>31.98</v>
      </c>
      <c r="Q156" s="39">
        <f t="shared" si="159"/>
        <v>0</v>
      </c>
      <c r="R156" s="39">
        <f t="shared" si="159"/>
        <v>0</v>
      </c>
      <c r="S156" s="39">
        <f t="shared" si="159"/>
        <v>0</v>
      </c>
      <c r="T156" s="39">
        <f t="shared" si="159"/>
        <v>0</v>
      </c>
      <c r="U156" s="39">
        <f t="shared" si="159"/>
        <v>0</v>
      </c>
      <c r="V156" s="39">
        <f t="shared" si="159"/>
        <v>26.96</v>
      </c>
      <c r="W156" s="39">
        <f t="shared" si="159"/>
        <v>0</v>
      </c>
      <c r="X156" s="39">
        <f t="shared" si="159"/>
        <v>5.26</v>
      </c>
      <c r="Y156" s="39">
        <f t="shared" si="159"/>
        <v>0</v>
      </c>
      <c r="Z156" s="39">
        <f t="shared" si="159"/>
        <v>0</v>
      </c>
      <c r="AA156" s="39">
        <f t="shared" si="159"/>
        <v>0</v>
      </c>
      <c r="AB156" s="39">
        <f t="shared" si="159"/>
        <v>0</v>
      </c>
      <c r="AC156" s="39">
        <f t="shared" si="159"/>
        <v>0</v>
      </c>
      <c r="AD156" s="39">
        <f t="shared" si="159"/>
        <v>0</v>
      </c>
      <c r="AE156" s="39">
        <f t="shared" si="159"/>
        <v>0</v>
      </c>
      <c r="AF156" s="5"/>
    </row>
    <row r="157" spans="1:32" s="2" customFormat="1" ht="18.75" x14ac:dyDescent="0.25">
      <c r="A157" s="7" t="s">
        <v>23</v>
      </c>
      <c r="B157" s="32">
        <f>H157+J157+L157+N157+P157+R157+T157+V157+X157+Z157+AB157+AD157</f>
        <v>0</v>
      </c>
      <c r="C157" s="33">
        <f>H157+J157</f>
        <v>0</v>
      </c>
      <c r="D157" s="33">
        <v>0</v>
      </c>
      <c r="E157" s="33">
        <f>I157+K157+M157+O157+Q157+S157+U157+W157+Y157+AA157+AC157+AE157</f>
        <v>0</v>
      </c>
      <c r="F157" s="42">
        <v>0</v>
      </c>
      <c r="G157" s="32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4"/>
      <c r="N157" s="33">
        <v>0</v>
      </c>
      <c r="O157" s="34"/>
      <c r="P157" s="33">
        <v>0</v>
      </c>
      <c r="Q157" s="34"/>
      <c r="R157" s="33">
        <v>0</v>
      </c>
      <c r="S157" s="34"/>
      <c r="T157" s="33">
        <v>0</v>
      </c>
      <c r="U157" s="34"/>
      <c r="V157" s="33">
        <v>0</v>
      </c>
      <c r="W157" s="34"/>
      <c r="X157" s="33">
        <v>0</v>
      </c>
      <c r="Y157" s="34"/>
      <c r="Z157" s="33">
        <v>0</v>
      </c>
      <c r="AA157" s="34"/>
      <c r="AB157" s="33">
        <v>0</v>
      </c>
      <c r="AC157" s="34"/>
      <c r="AD157" s="33">
        <v>0</v>
      </c>
      <c r="AE157" s="31"/>
      <c r="AF157" s="5"/>
    </row>
    <row r="158" spans="1:32" s="2" customFormat="1" ht="18.75" x14ac:dyDescent="0.25">
      <c r="A158" s="7" t="s">
        <v>22</v>
      </c>
      <c r="B158" s="32">
        <f>H158+J158+L158+N158+P158+R158+T158+V158+X158+Z158+AB158+AD158</f>
        <v>0</v>
      </c>
      <c r="C158" s="33">
        <f t="shared" ref="C158:C160" si="160">H158+J158</f>
        <v>0</v>
      </c>
      <c r="D158" s="33">
        <v>0</v>
      </c>
      <c r="E158" s="33">
        <f t="shared" ref="E158:E160" si="161">I158+K158+M158+O158+Q158+S158+U158+W158+Y158+AA158+AC158+AE158</f>
        <v>0</v>
      </c>
      <c r="F158" s="42">
        <v>0</v>
      </c>
      <c r="G158" s="32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4"/>
      <c r="N158" s="33">
        <v>0</v>
      </c>
      <c r="O158" s="34"/>
      <c r="P158" s="33">
        <v>0</v>
      </c>
      <c r="Q158" s="34"/>
      <c r="R158" s="33">
        <v>0</v>
      </c>
      <c r="S158" s="34"/>
      <c r="T158" s="33">
        <v>0</v>
      </c>
      <c r="U158" s="34"/>
      <c r="V158" s="33">
        <v>0</v>
      </c>
      <c r="W158" s="34"/>
      <c r="X158" s="33">
        <v>0</v>
      </c>
      <c r="Y158" s="34"/>
      <c r="Z158" s="33">
        <v>0</v>
      </c>
      <c r="AA158" s="34"/>
      <c r="AB158" s="33">
        <v>0</v>
      </c>
      <c r="AC158" s="34"/>
      <c r="AD158" s="33">
        <v>0</v>
      </c>
      <c r="AE158" s="31"/>
      <c r="AF158" s="5"/>
    </row>
    <row r="159" spans="1:32" s="2" customFormat="1" ht="18.75" x14ac:dyDescent="0.25">
      <c r="A159" s="7" t="s">
        <v>21</v>
      </c>
      <c r="B159" s="32">
        <f t="shared" ref="B159:B160" si="162">H159+J159+L159+N159+P159+R159+T159+V159+X159+Z159+AB159+AD159</f>
        <v>64.2</v>
      </c>
      <c r="C159" s="33">
        <f>H159+J159</f>
        <v>0</v>
      </c>
      <c r="D159" s="33">
        <v>0</v>
      </c>
      <c r="E159" s="33">
        <f t="shared" si="161"/>
        <v>0</v>
      </c>
      <c r="F159" s="42">
        <f t="shared" ref="F159" si="163">E159/B159*100</f>
        <v>0</v>
      </c>
      <c r="G159" s="32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/>
      <c r="N159" s="33">
        <v>0</v>
      </c>
      <c r="O159" s="33"/>
      <c r="P159" s="33">
        <v>31.98</v>
      </c>
      <c r="Q159" s="33"/>
      <c r="R159" s="33">
        <v>0</v>
      </c>
      <c r="S159" s="33"/>
      <c r="T159" s="33">
        <v>0</v>
      </c>
      <c r="U159" s="33"/>
      <c r="V159" s="33">
        <v>26.96</v>
      </c>
      <c r="W159" s="33"/>
      <c r="X159" s="33">
        <v>5.26</v>
      </c>
      <c r="Y159" s="33"/>
      <c r="Z159" s="33">
        <v>0</v>
      </c>
      <c r="AA159" s="33"/>
      <c r="AB159" s="33">
        <v>0</v>
      </c>
      <c r="AC159" s="33"/>
      <c r="AD159" s="33">
        <v>0</v>
      </c>
      <c r="AE159" s="31"/>
      <c r="AF159" s="5"/>
    </row>
    <row r="160" spans="1:32" s="2" customFormat="1" ht="18.75" x14ac:dyDescent="0.25">
      <c r="A160" s="7" t="s">
        <v>24</v>
      </c>
      <c r="B160" s="32">
        <f t="shared" si="162"/>
        <v>0</v>
      </c>
      <c r="C160" s="33">
        <f t="shared" si="160"/>
        <v>0</v>
      </c>
      <c r="D160" s="33">
        <v>0</v>
      </c>
      <c r="E160" s="33">
        <f t="shared" si="161"/>
        <v>0</v>
      </c>
      <c r="F160" s="42">
        <v>0</v>
      </c>
      <c r="G160" s="32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4"/>
      <c r="N160" s="33">
        <v>0</v>
      </c>
      <c r="O160" s="34"/>
      <c r="P160" s="33">
        <v>0</v>
      </c>
      <c r="Q160" s="34"/>
      <c r="R160" s="33">
        <v>0</v>
      </c>
      <c r="S160" s="34"/>
      <c r="T160" s="33">
        <v>0</v>
      </c>
      <c r="U160" s="34"/>
      <c r="V160" s="33">
        <v>0</v>
      </c>
      <c r="W160" s="34"/>
      <c r="X160" s="33">
        <v>0</v>
      </c>
      <c r="Y160" s="34"/>
      <c r="Z160" s="33">
        <v>0</v>
      </c>
      <c r="AA160" s="34"/>
      <c r="AB160" s="33">
        <v>0</v>
      </c>
      <c r="AC160" s="34"/>
      <c r="AD160" s="33">
        <v>0</v>
      </c>
      <c r="AE160" s="31"/>
      <c r="AF160" s="5"/>
    </row>
    <row r="161" spans="1:32" s="2" customFormat="1" ht="37.5" x14ac:dyDescent="0.25">
      <c r="A161" s="45" t="s">
        <v>66</v>
      </c>
      <c r="B161" s="35">
        <f t="shared" ref="B161:AE161" si="164">B162</f>
        <v>77.5</v>
      </c>
      <c r="C161" s="35">
        <f t="shared" si="164"/>
        <v>0</v>
      </c>
      <c r="D161" s="35">
        <f t="shared" si="164"/>
        <v>0</v>
      </c>
      <c r="E161" s="35">
        <f t="shared" si="164"/>
        <v>0</v>
      </c>
      <c r="F161" s="35">
        <f>E161/B161*100</f>
        <v>0</v>
      </c>
      <c r="G161" s="35" t="e">
        <f>E161/C161*100</f>
        <v>#DIV/0!</v>
      </c>
      <c r="H161" s="35">
        <f t="shared" si="164"/>
        <v>0</v>
      </c>
      <c r="I161" s="35">
        <f t="shared" si="164"/>
        <v>0</v>
      </c>
      <c r="J161" s="35">
        <f t="shared" si="164"/>
        <v>0</v>
      </c>
      <c r="K161" s="35">
        <f t="shared" si="164"/>
        <v>0</v>
      </c>
      <c r="L161" s="35">
        <f t="shared" si="164"/>
        <v>0</v>
      </c>
      <c r="M161" s="35">
        <f t="shared" si="164"/>
        <v>0</v>
      </c>
      <c r="N161" s="35">
        <f t="shared" si="164"/>
        <v>0</v>
      </c>
      <c r="O161" s="35">
        <f t="shared" si="164"/>
        <v>0</v>
      </c>
      <c r="P161" s="35">
        <f t="shared" si="164"/>
        <v>0</v>
      </c>
      <c r="Q161" s="35">
        <f t="shared" si="164"/>
        <v>0</v>
      </c>
      <c r="R161" s="35">
        <f t="shared" si="164"/>
        <v>0</v>
      </c>
      <c r="S161" s="35">
        <f t="shared" si="164"/>
        <v>0</v>
      </c>
      <c r="T161" s="35">
        <f t="shared" si="164"/>
        <v>0</v>
      </c>
      <c r="U161" s="35">
        <f t="shared" si="164"/>
        <v>0</v>
      </c>
      <c r="V161" s="35">
        <f t="shared" si="164"/>
        <v>0</v>
      </c>
      <c r="W161" s="35">
        <f t="shared" si="164"/>
        <v>0</v>
      </c>
      <c r="X161" s="35">
        <f t="shared" si="164"/>
        <v>0</v>
      </c>
      <c r="Y161" s="35">
        <f t="shared" si="164"/>
        <v>0</v>
      </c>
      <c r="Z161" s="35">
        <f t="shared" si="164"/>
        <v>77.5</v>
      </c>
      <c r="AA161" s="35">
        <f t="shared" si="164"/>
        <v>0</v>
      </c>
      <c r="AB161" s="35">
        <f t="shared" si="164"/>
        <v>0</v>
      </c>
      <c r="AC161" s="35">
        <f t="shared" si="164"/>
        <v>0</v>
      </c>
      <c r="AD161" s="35">
        <f t="shared" si="164"/>
        <v>0</v>
      </c>
      <c r="AE161" s="35">
        <f t="shared" si="164"/>
        <v>0</v>
      </c>
      <c r="AF161" s="35"/>
    </row>
    <row r="162" spans="1:32" s="2" customFormat="1" ht="18.75" x14ac:dyDescent="0.25">
      <c r="A162" s="74" t="s">
        <v>30</v>
      </c>
      <c r="B162" s="39">
        <f>B163+B164+B165+B166</f>
        <v>77.5</v>
      </c>
      <c r="C162" s="39">
        <f t="shared" ref="C162:E162" si="165">C163+C164+C165+C166</f>
        <v>0</v>
      </c>
      <c r="D162" s="39">
        <f t="shared" si="165"/>
        <v>0</v>
      </c>
      <c r="E162" s="39">
        <f t="shared" si="165"/>
        <v>0</v>
      </c>
      <c r="F162" s="41">
        <f>E162/B162*100</f>
        <v>0</v>
      </c>
      <c r="G162" s="39">
        <v>0</v>
      </c>
      <c r="H162" s="39">
        <f>H163+H164+H165+H166</f>
        <v>0</v>
      </c>
      <c r="I162" s="39">
        <f t="shared" ref="I162:AE162" si="166">I163+I164+I165+I166</f>
        <v>0</v>
      </c>
      <c r="J162" s="39">
        <f t="shared" si="166"/>
        <v>0</v>
      </c>
      <c r="K162" s="39">
        <f t="shared" si="166"/>
        <v>0</v>
      </c>
      <c r="L162" s="39">
        <f t="shared" si="166"/>
        <v>0</v>
      </c>
      <c r="M162" s="39">
        <f t="shared" si="166"/>
        <v>0</v>
      </c>
      <c r="N162" s="39">
        <f t="shared" si="166"/>
        <v>0</v>
      </c>
      <c r="O162" s="39">
        <f t="shared" si="166"/>
        <v>0</v>
      </c>
      <c r="P162" s="39">
        <f t="shared" si="166"/>
        <v>0</v>
      </c>
      <c r="Q162" s="39">
        <f t="shared" si="166"/>
        <v>0</v>
      </c>
      <c r="R162" s="39">
        <f t="shared" si="166"/>
        <v>0</v>
      </c>
      <c r="S162" s="39">
        <f t="shared" si="166"/>
        <v>0</v>
      </c>
      <c r="T162" s="39">
        <f t="shared" si="166"/>
        <v>0</v>
      </c>
      <c r="U162" s="39">
        <f t="shared" si="166"/>
        <v>0</v>
      </c>
      <c r="V162" s="39">
        <f t="shared" si="166"/>
        <v>0</v>
      </c>
      <c r="W162" s="39">
        <f t="shared" si="166"/>
        <v>0</v>
      </c>
      <c r="X162" s="39">
        <f t="shared" si="166"/>
        <v>0</v>
      </c>
      <c r="Y162" s="39">
        <f t="shared" si="166"/>
        <v>0</v>
      </c>
      <c r="Z162" s="39">
        <f t="shared" si="166"/>
        <v>77.5</v>
      </c>
      <c r="AA162" s="39">
        <f t="shared" si="166"/>
        <v>0</v>
      </c>
      <c r="AB162" s="39">
        <f t="shared" si="166"/>
        <v>0</v>
      </c>
      <c r="AC162" s="39">
        <f t="shared" si="166"/>
        <v>0</v>
      </c>
      <c r="AD162" s="39">
        <f t="shared" si="166"/>
        <v>0</v>
      </c>
      <c r="AE162" s="39">
        <f t="shared" si="166"/>
        <v>0</v>
      </c>
      <c r="AF162" s="5"/>
    </row>
    <row r="163" spans="1:32" s="2" customFormat="1" ht="18.75" x14ac:dyDescent="0.25">
      <c r="A163" s="7" t="s">
        <v>23</v>
      </c>
      <c r="B163" s="32">
        <f>H163+J163+L163+N163+P163+R163+T163+V163+X163+Z163+AB163+AD163</f>
        <v>0</v>
      </c>
      <c r="C163" s="33">
        <f>H163+J163</f>
        <v>0</v>
      </c>
      <c r="D163" s="33">
        <v>0</v>
      </c>
      <c r="E163" s="33">
        <f>I163+K163+M163+O163+Q163+S163+U163+W163+Y163+AA163+AC163+AE163</f>
        <v>0</v>
      </c>
      <c r="F163" s="42">
        <v>0</v>
      </c>
      <c r="G163" s="32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4"/>
      <c r="N163" s="33">
        <v>0</v>
      </c>
      <c r="O163" s="34"/>
      <c r="P163" s="33">
        <v>0</v>
      </c>
      <c r="Q163" s="34"/>
      <c r="R163" s="33">
        <v>0</v>
      </c>
      <c r="S163" s="34"/>
      <c r="T163" s="33">
        <v>0</v>
      </c>
      <c r="U163" s="34"/>
      <c r="V163" s="33">
        <v>0</v>
      </c>
      <c r="W163" s="34"/>
      <c r="X163" s="33">
        <v>0</v>
      </c>
      <c r="Y163" s="34"/>
      <c r="Z163" s="33">
        <v>0</v>
      </c>
      <c r="AA163" s="34"/>
      <c r="AB163" s="33">
        <v>0</v>
      </c>
      <c r="AC163" s="34"/>
      <c r="AD163" s="33">
        <v>0</v>
      </c>
      <c r="AE163" s="31"/>
      <c r="AF163" s="5"/>
    </row>
    <row r="164" spans="1:32" s="2" customFormat="1" ht="18.75" x14ac:dyDescent="0.25">
      <c r="A164" s="7" t="s">
        <v>22</v>
      </c>
      <c r="B164" s="32">
        <f>H164+J164+L164+N164+P164+R164+T164+V164+X164+Z164+AB164+AD164</f>
        <v>0</v>
      </c>
      <c r="C164" s="33">
        <f t="shared" ref="C164:C166" si="167">H164+J164</f>
        <v>0</v>
      </c>
      <c r="D164" s="33">
        <v>0</v>
      </c>
      <c r="E164" s="33">
        <f t="shared" ref="E164:E166" si="168">I164+K164+M164+O164+Q164+S164+U164+W164+Y164+AA164+AC164+AE164</f>
        <v>0</v>
      </c>
      <c r="F164" s="42">
        <v>0</v>
      </c>
      <c r="G164" s="32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4"/>
      <c r="N164" s="33">
        <v>0</v>
      </c>
      <c r="O164" s="34"/>
      <c r="P164" s="33">
        <v>0</v>
      </c>
      <c r="Q164" s="34"/>
      <c r="R164" s="33">
        <v>0</v>
      </c>
      <c r="S164" s="34"/>
      <c r="T164" s="33">
        <v>0</v>
      </c>
      <c r="U164" s="34"/>
      <c r="V164" s="33">
        <v>0</v>
      </c>
      <c r="W164" s="34"/>
      <c r="X164" s="33">
        <v>0</v>
      </c>
      <c r="Y164" s="34"/>
      <c r="Z164" s="33">
        <v>0</v>
      </c>
      <c r="AA164" s="34"/>
      <c r="AB164" s="33">
        <v>0</v>
      </c>
      <c r="AC164" s="34"/>
      <c r="AD164" s="33">
        <v>0</v>
      </c>
      <c r="AE164" s="31"/>
      <c r="AF164" s="5"/>
    </row>
    <row r="165" spans="1:32" s="2" customFormat="1" ht="18.75" x14ac:dyDescent="0.25">
      <c r="A165" s="7" t="s">
        <v>21</v>
      </c>
      <c r="B165" s="32">
        <f t="shared" ref="B165:B166" si="169">H165+J165+L165+N165+P165+R165+T165+V165+X165+Z165+AB165+AD165</f>
        <v>77.5</v>
      </c>
      <c r="C165" s="33">
        <f t="shared" si="167"/>
        <v>0</v>
      </c>
      <c r="D165" s="33">
        <v>0</v>
      </c>
      <c r="E165" s="33">
        <f t="shared" si="168"/>
        <v>0</v>
      </c>
      <c r="F165" s="42">
        <f t="shared" ref="F165" si="170">E165/B165*100</f>
        <v>0</v>
      </c>
      <c r="G165" s="32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77.5</v>
      </c>
      <c r="AA165" s="33"/>
      <c r="AB165" s="33">
        <v>0</v>
      </c>
      <c r="AC165" s="33"/>
      <c r="AD165" s="33">
        <v>0</v>
      </c>
      <c r="AE165" s="31"/>
      <c r="AF165" s="5"/>
    </row>
    <row r="166" spans="1:32" s="2" customFormat="1" ht="18.75" x14ac:dyDescent="0.25">
      <c r="A166" s="7" t="s">
        <v>24</v>
      </c>
      <c r="B166" s="32">
        <f t="shared" si="169"/>
        <v>0</v>
      </c>
      <c r="C166" s="33">
        <f t="shared" si="167"/>
        <v>0</v>
      </c>
      <c r="D166" s="33">
        <v>0</v>
      </c>
      <c r="E166" s="33">
        <f t="shared" si="168"/>
        <v>0</v>
      </c>
      <c r="F166" s="42">
        <v>0</v>
      </c>
      <c r="G166" s="32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4"/>
      <c r="N166" s="33">
        <v>0</v>
      </c>
      <c r="O166" s="34"/>
      <c r="P166" s="33">
        <v>0</v>
      </c>
      <c r="Q166" s="34"/>
      <c r="R166" s="33">
        <v>0</v>
      </c>
      <c r="S166" s="34"/>
      <c r="T166" s="33">
        <v>0</v>
      </c>
      <c r="U166" s="34"/>
      <c r="V166" s="33">
        <v>0</v>
      </c>
      <c r="W166" s="34"/>
      <c r="X166" s="33">
        <v>0</v>
      </c>
      <c r="Y166" s="34"/>
      <c r="Z166" s="33">
        <v>0</v>
      </c>
      <c r="AA166" s="34"/>
      <c r="AB166" s="33">
        <v>0</v>
      </c>
      <c r="AC166" s="34"/>
      <c r="AD166" s="33">
        <v>0</v>
      </c>
      <c r="AE166" s="31"/>
      <c r="AF166" s="5"/>
    </row>
    <row r="167" spans="1:32" s="2" customFormat="1" ht="37.5" x14ac:dyDescent="0.25">
      <c r="A167" s="45" t="s">
        <v>67</v>
      </c>
      <c r="B167" s="35">
        <f t="shared" ref="B167:AE167" si="171">B168</f>
        <v>109</v>
      </c>
      <c r="C167" s="35">
        <f t="shared" si="171"/>
        <v>0</v>
      </c>
      <c r="D167" s="35">
        <f t="shared" si="171"/>
        <v>0</v>
      </c>
      <c r="E167" s="35">
        <f t="shared" si="171"/>
        <v>0</v>
      </c>
      <c r="F167" s="35">
        <f>E167/B167*100</f>
        <v>0</v>
      </c>
      <c r="G167" s="35" t="e">
        <f>E167/C167*100</f>
        <v>#DIV/0!</v>
      </c>
      <c r="H167" s="35">
        <f t="shared" si="171"/>
        <v>0</v>
      </c>
      <c r="I167" s="35">
        <f t="shared" si="171"/>
        <v>0</v>
      </c>
      <c r="J167" s="35">
        <f t="shared" si="171"/>
        <v>0</v>
      </c>
      <c r="K167" s="35">
        <f t="shared" si="171"/>
        <v>0</v>
      </c>
      <c r="L167" s="35">
        <f t="shared" si="171"/>
        <v>0</v>
      </c>
      <c r="M167" s="35">
        <f t="shared" si="171"/>
        <v>0</v>
      </c>
      <c r="N167" s="35">
        <f t="shared" si="171"/>
        <v>0</v>
      </c>
      <c r="O167" s="35">
        <f t="shared" si="171"/>
        <v>0</v>
      </c>
      <c r="P167" s="35">
        <f t="shared" si="171"/>
        <v>79.5</v>
      </c>
      <c r="Q167" s="35">
        <f t="shared" si="171"/>
        <v>0</v>
      </c>
      <c r="R167" s="35">
        <f t="shared" si="171"/>
        <v>9.6</v>
      </c>
      <c r="S167" s="35">
        <f t="shared" si="171"/>
        <v>0</v>
      </c>
      <c r="T167" s="35">
        <f t="shared" si="171"/>
        <v>19.899999999999999</v>
      </c>
      <c r="U167" s="35">
        <f t="shared" si="171"/>
        <v>0</v>
      </c>
      <c r="V167" s="35">
        <f t="shared" si="171"/>
        <v>0</v>
      </c>
      <c r="W167" s="35">
        <f t="shared" si="171"/>
        <v>0</v>
      </c>
      <c r="X167" s="35">
        <f t="shared" si="171"/>
        <v>0</v>
      </c>
      <c r="Y167" s="35">
        <f t="shared" si="171"/>
        <v>0</v>
      </c>
      <c r="Z167" s="35">
        <f t="shared" si="171"/>
        <v>0</v>
      </c>
      <c r="AA167" s="35">
        <f t="shared" si="171"/>
        <v>0</v>
      </c>
      <c r="AB167" s="35">
        <f t="shared" si="171"/>
        <v>0</v>
      </c>
      <c r="AC167" s="35">
        <f t="shared" si="171"/>
        <v>0</v>
      </c>
      <c r="AD167" s="35">
        <f t="shared" si="171"/>
        <v>0</v>
      </c>
      <c r="AE167" s="35">
        <f t="shared" si="171"/>
        <v>0</v>
      </c>
      <c r="AF167" s="35"/>
    </row>
    <row r="168" spans="1:32" s="2" customFormat="1" ht="18.75" x14ac:dyDescent="0.25">
      <c r="A168" s="74" t="s">
        <v>30</v>
      </c>
      <c r="B168" s="39">
        <f>B169+B170+B171+B172</f>
        <v>109</v>
      </c>
      <c r="C168" s="39">
        <f t="shared" ref="C168:E168" si="172">C169+C170+C171+C172</f>
        <v>0</v>
      </c>
      <c r="D168" s="39">
        <f t="shared" si="172"/>
        <v>0</v>
      </c>
      <c r="E168" s="39">
        <f t="shared" si="172"/>
        <v>0</v>
      </c>
      <c r="F168" s="41">
        <f>E168/B168*100</f>
        <v>0</v>
      </c>
      <c r="G168" s="39">
        <v>0</v>
      </c>
      <c r="H168" s="39">
        <f>H169+H170+H171+H172</f>
        <v>0</v>
      </c>
      <c r="I168" s="39">
        <f t="shared" ref="I168:AE168" si="173">I169+I170+I171+I172</f>
        <v>0</v>
      </c>
      <c r="J168" s="39">
        <f t="shared" si="173"/>
        <v>0</v>
      </c>
      <c r="K168" s="39">
        <f t="shared" si="173"/>
        <v>0</v>
      </c>
      <c r="L168" s="39">
        <f t="shared" si="173"/>
        <v>0</v>
      </c>
      <c r="M168" s="39">
        <f t="shared" si="173"/>
        <v>0</v>
      </c>
      <c r="N168" s="39">
        <f t="shared" si="173"/>
        <v>0</v>
      </c>
      <c r="O168" s="39">
        <f t="shared" si="173"/>
        <v>0</v>
      </c>
      <c r="P168" s="39">
        <f t="shared" si="173"/>
        <v>79.5</v>
      </c>
      <c r="Q168" s="39">
        <f t="shared" si="173"/>
        <v>0</v>
      </c>
      <c r="R168" s="39">
        <f t="shared" si="173"/>
        <v>9.6</v>
      </c>
      <c r="S168" s="39">
        <f t="shared" si="173"/>
        <v>0</v>
      </c>
      <c r="T168" s="39">
        <f t="shared" si="173"/>
        <v>19.899999999999999</v>
      </c>
      <c r="U168" s="39">
        <f t="shared" si="173"/>
        <v>0</v>
      </c>
      <c r="V168" s="39">
        <f t="shared" si="173"/>
        <v>0</v>
      </c>
      <c r="W168" s="39">
        <f t="shared" si="173"/>
        <v>0</v>
      </c>
      <c r="X168" s="39">
        <f t="shared" si="173"/>
        <v>0</v>
      </c>
      <c r="Y168" s="39">
        <f t="shared" si="173"/>
        <v>0</v>
      </c>
      <c r="Z168" s="39">
        <f t="shared" si="173"/>
        <v>0</v>
      </c>
      <c r="AA168" s="39">
        <f t="shared" si="173"/>
        <v>0</v>
      </c>
      <c r="AB168" s="39">
        <f t="shared" si="173"/>
        <v>0</v>
      </c>
      <c r="AC168" s="39">
        <f t="shared" si="173"/>
        <v>0</v>
      </c>
      <c r="AD168" s="39">
        <f t="shared" si="173"/>
        <v>0</v>
      </c>
      <c r="AE168" s="39">
        <f t="shared" si="173"/>
        <v>0</v>
      </c>
      <c r="AF168" s="5"/>
    </row>
    <row r="169" spans="1:32" s="2" customFormat="1" ht="18.75" x14ac:dyDescent="0.25">
      <c r="A169" s="7" t="s">
        <v>23</v>
      </c>
      <c r="B169" s="32">
        <f>H169+J169+L169+N169+P169+R169+T169+V169+X169+Z169+AB169+AD169</f>
        <v>0</v>
      </c>
      <c r="C169" s="33">
        <f>H169+J169</f>
        <v>0</v>
      </c>
      <c r="D169" s="33">
        <v>0</v>
      </c>
      <c r="E169" s="33">
        <f>I169+K169+M169+O169+Q169+S169+U169+W169+Y169+AA169+AC169+AE169</f>
        <v>0</v>
      </c>
      <c r="F169" s="42">
        <v>0</v>
      </c>
      <c r="G169" s="32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4"/>
      <c r="N169" s="33">
        <v>0</v>
      </c>
      <c r="O169" s="34"/>
      <c r="P169" s="33">
        <v>0</v>
      </c>
      <c r="Q169" s="34"/>
      <c r="R169" s="33">
        <v>0</v>
      </c>
      <c r="S169" s="34"/>
      <c r="T169" s="33">
        <v>0</v>
      </c>
      <c r="U169" s="34"/>
      <c r="V169" s="33">
        <v>0</v>
      </c>
      <c r="W169" s="34"/>
      <c r="X169" s="33">
        <v>0</v>
      </c>
      <c r="Y169" s="34"/>
      <c r="Z169" s="33">
        <v>0</v>
      </c>
      <c r="AA169" s="34"/>
      <c r="AB169" s="33">
        <v>0</v>
      </c>
      <c r="AC169" s="34"/>
      <c r="AD169" s="33">
        <v>0</v>
      </c>
      <c r="AE169" s="31"/>
      <c r="AF169" s="5"/>
    </row>
    <row r="170" spans="1:32" s="2" customFormat="1" ht="18.75" x14ac:dyDescent="0.25">
      <c r="A170" s="7" t="s">
        <v>22</v>
      </c>
      <c r="B170" s="32">
        <f>H170+J170+L170+N170+P170+R170+T170+V170+X170+Z170+AB170+AD170</f>
        <v>0</v>
      </c>
      <c r="C170" s="33">
        <f t="shared" ref="C170:C172" si="174">H170+J170</f>
        <v>0</v>
      </c>
      <c r="D170" s="33">
        <v>0</v>
      </c>
      <c r="E170" s="33">
        <f t="shared" ref="E170:E172" si="175">I170+K170+M170+O170+Q170+S170+U170+W170+Y170+AA170+AC170+AE170</f>
        <v>0</v>
      </c>
      <c r="F170" s="42">
        <v>0</v>
      </c>
      <c r="G170" s="32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4"/>
      <c r="N170" s="33">
        <v>0</v>
      </c>
      <c r="O170" s="34"/>
      <c r="P170" s="33">
        <v>0</v>
      </c>
      <c r="Q170" s="34"/>
      <c r="R170" s="33">
        <v>0</v>
      </c>
      <c r="S170" s="34"/>
      <c r="T170" s="33">
        <v>0</v>
      </c>
      <c r="U170" s="34"/>
      <c r="V170" s="33">
        <v>0</v>
      </c>
      <c r="W170" s="34"/>
      <c r="X170" s="33">
        <v>0</v>
      </c>
      <c r="Y170" s="34"/>
      <c r="Z170" s="33">
        <v>0</v>
      </c>
      <c r="AA170" s="34"/>
      <c r="AB170" s="33">
        <v>0</v>
      </c>
      <c r="AC170" s="34"/>
      <c r="AD170" s="33">
        <v>0</v>
      </c>
      <c r="AE170" s="31"/>
      <c r="AF170" s="5"/>
    </row>
    <row r="171" spans="1:32" s="2" customFormat="1" ht="18.75" x14ac:dyDescent="0.25">
      <c r="A171" s="7" t="s">
        <v>21</v>
      </c>
      <c r="B171" s="32">
        <f t="shared" ref="B171:B172" si="176">H171+J171+L171+N171+P171+R171+T171+V171+X171+Z171+AB171+AD171</f>
        <v>109</v>
      </c>
      <c r="C171" s="33">
        <f>H171+J171</f>
        <v>0</v>
      </c>
      <c r="D171" s="33">
        <v>0</v>
      </c>
      <c r="E171" s="33">
        <f t="shared" si="175"/>
        <v>0</v>
      </c>
      <c r="F171" s="42">
        <f t="shared" ref="F171" si="177">E171/B171*100</f>
        <v>0</v>
      </c>
      <c r="G171" s="32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/>
      <c r="N171" s="33">
        <v>0</v>
      </c>
      <c r="O171" s="33"/>
      <c r="P171" s="33">
        <v>79.5</v>
      </c>
      <c r="Q171" s="33"/>
      <c r="R171" s="33">
        <v>9.6</v>
      </c>
      <c r="S171" s="33"/>
      <c r="T171" s="33">
        <v>19.899999999999999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  <c r="AE171" s="31"/>
      <c r="AF171" s="5"/>
    </row>
    <row r="172" spans="1:32" s="2" customFormat="1" ht="18.75" x14ac:dyDescent="0.25">
      <c r="A172" s="7" t="s">
        <v>24</v>
      </c>
      <c r="B172" s="32">
        <f t="shared" si="176"/>
        <v>0</v>
      </c>
      <c r="C172" s="33">
        <f t="shared" si="174"/>
        <v>0</v>
      </c>
      <c r="D172" s="33">
        <v>0</v>
      </c>
      <c r="E172" s="33">
        <f t="shared" si="175"/>
        <v>0</v>
      </c>
      <c r="F172" s="42">
        <v>0</v>
      </c>
      <c r="G172" s="32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4"/>
      <c r="N172" s="33">
        <v>0</v>
      </c>
      <c r="O172" s="34"/>
      <c r="P172" s="33">
        <v>0</v>
      </c>
      <c r="Q172" s="34"/>
      <c r="R172" s="33">
        <v>0</v>
      </c>
      <c r="S172" s="34"/>
      <c r="T172" s="33">
        <v>0</v>
      </c>
      <c r="U172" s="34"/>
      <c r="V172" s="33">
        <v>0</v>
      </c>
      <c r="W172" s="34"/>
      <c r="X172" s="33">
        <v>0</v>
      </c>
      <c r="Y172" s="34"/>
      <c r="Z172" s="33">
        <v>0</v>
      </c>
      <c r="AA172" s="34"/>
      <c r="AB172" s="33">
        <v>0</v>
      </c>
      <c r="AC172" s="34"/>
      <c r="AD172" s="33">
        <v>0</v>
      </c>
      <c r="AE172" s="31"/>
      <c r="AF172" s="5"/>
    </row>
    <row r="173" spans="1:32" s="2" customFormat="1" ht="37.5" x14ac:dyDescent="0.25">
      <c r="A173" s="45" t="s">
        <v>68</v>
      </c>
      <c r="B173" s="35">
        <f t="shared" ref="B173:AE173" si="178">B174</f>
        <v>160</v>
      </c>
      <c r="C173" s="35">
        <f t="shared" si="178"/>
        <v>0</v>
      </c>
      <c r="D173" s="35">
        <f t="shared" si="178"/>
        <v>0</v>
      </c>
      <c r="E173" s="35">
        <f t="shared" si="178"/>
        <v>0</v>
      </c>
      <c r="F173" s="35">
        <f>E173/B173*100</f>
        <v>0</v>
      </c>
      <c r="G173" s="35" t="e">
        <f>E173/C173*100</f>
        <v>#DIV/0!</v>
      </c>
      <c r="H173" s="35">
        <f t="shared" si="178"/>
        <v>0</v>
      </c>
      <c r="I173" s="35">
        <f t="shared" si="178"/>
        <v>0</v>
      </c>
      <c r="J173" s="35">
        <f t="shared" si="178"/>
        <v>0</v>
      </c>
      <c r="K173" s="35">
        <f t="shared" si="178"/>
        <v>0</v>
      </c>
      <c r="L173" s="35">
        <f t="shared" si="178"/>
        <v>160</v>
      </c>
      <c r="M173" s="35">
        <f t="shared" si="178"/>
        <v>0</v>
      </c>
      <c r="N173" s="35">
        <f t="shared" si="178"/>
        <v>0</v>
      </c>
      <c r="O173" s="35">
        <f t="shared" si="178"/>
        <v>0</v>
      </c>
      <c r="P173" s="35">
        <f t="shared" si="178"/>
        <v>0</v>
      </c>
      <c r="Q173" s="35">
        <f t="shared" si="178"/>
        <v>0</v>
      </c>
      <c r="R173" s="35">
        <f t="shared" si="178"/>
        <v>0</v>
      </c>
      <c r="S173" s="35">
        <f t="shared" si="178"/>
        <v>0</v>
      </c>
      <c r="T173" s="35">
        <f t="shared" si="178"/>
        <v>0</v>
      </c>
      <c r="U173" s="35">
        <f t="shared" si="178"/>
        <v>0</v>
      </c>
      <c r="V173" s="35">
        <f t="shared" si="178"/>
        <v>0</v>
      </c>
      <c r="W173" s="35">
        <f t="shared" si="178"/>
        <v>0</v>
      </c>
      <c r="X173" s="35">
        <f t="shared" si="178"/>
        <v>0</v>
      </c>
      <c r="Y173" s="35">
        <f t="shared" si="178"/>
        <v>0</v>
      </c>
      <c r="Z173" s="35">
        <f t="shared" si="178"/>
        <v>0</v>
      </c>
      <c r="AA173" s="35">
        <f t="shared" si="178"/>
        <v>0</v>
      </c>
      <c r="AB173" s="35">
        <f t="shared" si="178"/>
        <v>0</v>
      </c>
      <c r="AC173" s="35">
        <f t="shared" si="178"/>
        <v>0</v>
      </c>
      <c r="AD173" s="35">
        <f t="shared" si="178"/>
        <v>0</v>
      </c>
      <c r="AE173" s="35">
        <f t="shared" si="178"/>
        <v>0</v>
      </c>
      <c r="AF173" s="35"/>
    </row>
    <row r="174" spans="1:32" s="2" customFormat="1" ht="18.75" x14ac:dyDescent="0.25">
      <c r="A174" s="74" t="s">
        <v>30</v>
      </c>
      <c r="B174" s="39">
        <f>B175+B176+B177+B178</f>
        <v>160</v>
      </c>
      <c r="C174" s="39">
        <f t="shared" ref="C174:E174" si="179">C175+C176+C177+C178</f>
        <v>0</v>
      </c>
      <c r="D174" s="39">
        <f t="shared" si="179"/>
        <v>0</v>
      </c>
      <c r="E174" s="39">
        <f t="shared" si="179"/>
        <v>0</v>
      </c>
      <c r="F174" s="41">
        <f>E174/B174*100</f>
        <v>0</v>
      </c>
      <c r="G174" s="39">
        <v>0</v>
      </c>
      <c r="H174" s="39">
        <f>H175+H176+H177+H178</f>
        <v>0</v>
      </c>
      <c r="I174" s="39">
        <f t="shared" ref="I174:AE174" si="180">I175+I176+I177+I178</f>
        <v>0</v>
      </c>
      <c r="J174" s="39">
        <f t="shared" si="180"/>
        <v>0</v>
      </c>
      <c r="K174" s="39">
        <f t="shared" si="180"/>
        <v>0</v>
      </c>
      <c r="L174" s="39">
        <f t="shared" si="180"/>
        <v>160</v>
      </c>
      <c r="M174" s="39">
        <f t="shared" si="180"/>
        <v>0</v>
      </c>
      <c r="N174" s="39">
        <f t="shared" si="180"/>
        <v>0</v>
      </c>
      <c r="O174" s="39">
        <f t="shared" si="180"/>
        <v>0</v>
      </c>
      <c r="P174" s="39">
        <f t="shared" si="180"/>
        <v>0</v>
      </c>
      <c r="Q174" s="39">
        <f t="shared" si="180"/>
        <v>0</v>
      </c>
      <c r="R174" s="39">
        <f t="shared" si="180"/>
        <v>0</v>
      </c>
      <c r="S174" s="39">
        <f t="shared" si="180"/>
        <v>0</v>
      </c>
      <c r="T174" s="39">
        <f t="shared" si="180"/>
        <v>0</v>
      </c>
      <c r="U174" s="39">
        <f t="shared" si="180"/>
        <v>0</v>
      </c>
      <c r="V174" s="39">
        <f t="shared" si="180"/>
        <v>0</v>
      </c>
      <c r="W174" s="39">
        <f t="shared" si="180"/>
        <v>0</v>
      </c>
      <c r="X174" s="39">
        <f t="shared" si="180"/>
        <v>0</v>
      </c>
      <c r="Y174" s="39">
        <f t="shared" si="180"/>
        <v>0</v>
      </c>
      <c r="Z174" s="39">
        <f t="shared" si="180"/>
        <v>0</v>
      </c>
      <c r="AA174" s="39">
        <f t="shared" si="180"/>
        <v>0</v>
      </c>
      <c r="AB174" s="39">
        <f t="shared" si="180"/>
        <v>0</v>
      </c>
      <c r="AC174" s="39">
        <f t="shared" si="180"/>
        <v>0</v>
      </c>
      <c r="AD174" s="39">
        <f t="shared" si="180"/>
        <v>0</v>
      </c>
      <c r="AE174" s="39">
        <f t="shared" si="180"/>
        <v>0</v>
      </c>
      <c r="AF174" s="5"/>
    </row>
    <row r="175" spans="1:32" s="2" customFormat="1" ht="18.75" x14ac:dyDescent="0.25">
      <c r="A175" s="7" t="s">
        <v>23</v>
      </c>
      <c r="B175" s="32">
        <f>H175+J175+L175+N175+P175+R175+T175+V175+X175+Z175+AB175+AD175</f>
        <v>0</v>
      </c>
      <c r="C175" s="33">
        <f>H175+J175</f>
        <v>0</v>
      </c>
      <c r="D175" s="33">
        <v>0</v>
      </c>
      <c r="E175" s="33">
        <f>I175+K175+M175+O175+Q175+S175+U175+W175+Y175+AA175+AC175+AE175</f>
        <v>0</v>
      </c>
      <c r="F175" s="42">
        <v>0</v>
      </c>
      <c r="G175" s="32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4"/>
      <c r="N175" s="33">
        <v>0</v>
      </c>
      <c r="O175" s="34"/>
      <c r="P175" s="33">
        <v>0</v>
      </c>
      <c r="Q175" s="34"/>
      <c r="R175" s="33">
        <v>0</v>
      </c>
      <c r="S175" s="34"/>
      <c r="T175" s="33">
        <v>0</v>
      </c>
      <c r="U175" s="34"/>
      <c r="V175" s="33">
        <v>0</v>
      </c>
      <c r="W175" s="34"/>
      <c r="X175" s="33">
        <v>0</v>
      </c>
      <c r="Y175" s="34"/>
      <c r="Z175" s="33">
        <v>0</v>
      </c>
      <c r="AA175" s="34"/>
      <c r="AB175" s="33">
        <v>0</v>
      </c>
      <c r="AC175" s="34"/>
      <c r="AD175" s="33">
        <v>0</v>
      </c>
      <c r="AE175" s="31"/>
      <c r="AF175" s="5"/>
    </row>
    <row r="176" spans="1:32" s="2" customFormat="1" ht="18.75" x14ac:dyDescent="0.25">
      <c r="A176" s="7" t="s">
        <v>22</v>
      </c>
      <c r="B176" s="32">
        <f>H176+J176+L176+N176+P176+R176+T176+V176+X176+Z176+AB176+AD176</f>
        <v>0</v>
      </c>
      <c r="C176" s="33">
        <f t="shared" ref="C176:C178" si="181">H176+J176</f>
        <v>0</v>
      </c>
      <c r="D176" s="33">
        <v>0</v>
      </c>
      <c r="E176" s="33">
        <f t="shared" ref="E176:E178" si="182">I176+K176+M176+O176+Q176+S176+U176+W176+Y176+AA176+AC176+AE176</f>
        <v>0</v>
      </c>
      <c r="F176" s="42">
        <v>0</v>
      </c>
      <c r="G176" s="32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4"/>
      <c r="N176" s="33">
        <v>0</v>
      </c>
      <c r="O176" s="34"/>
      <c r="P176" s="33">
        <v>0</v>
      </c>
      <c r="Q176" s="34"/>
      <c r="R176" s="33">
        <v>0</v>
      </c>
      <c r="S176" s="34"/>
      <c r="T176" s="33">
        <v>0</v>
      </c>
      <c r="U176" s="34"/>
      <c r="V176" s="33">
        <v>0</v>
      </c>
      <c r="W176" s="34"/>
      <c r="X176" s="33">
        <v>0</v>
      </c>
      <c r="Y176" s="34"/>
      <c r="Z176" s="33">
        <v>0</v>
      </c>
      <c r="AA176" s="34"/>
      <c r="AB176" s="33">
        <v>0</v>
      </c>
      <c r="AC176" s="34"/>
      <c r="AD176" s="33">
        <v>0</v>
      </c>
      <c r="AE176" s="31"/>
      <c r="AF176" s="5"/>
    </row>
    <row r="177" spans="1:32" s="2" customFormat="1" ht="18.75" x14ac:dyDescent="0.25">
      <c r="A177" s="7" t="s">
        <v>21</v>
      </c>
      <c r="B177" s="32">
        <f t="shared" ref="B177:B178" si="183">H177+J177+L177+N177+P177+R177+T177+V177+X177+Z177+AB177+AD177</f>
        <v>160</v>
      </c>
      <c r="C177" s="33">
        <f>H177+J177</f>
        <v>0</v>
      </c>
      <c r="D177" s="33">
        <v>0</v>
      </c>
      <c r="E177" s="33">
        <f t="shared" si="182"/>
        <v>0</v>
      </c>
      <c r="F177" s="42">
        <f t="shared" ref="F177" si="184">E177/B177*100</f>
        <v>0</v>
      </c>
      <c r="G177" s="32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160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  <c r="AE177" s="31"/>
      <c r="AF177" s="5"/>
    </row>
    <row r="178" spans="1:32" s="2" customFormat="1" ht="18.75" x14ac:dyDescent="0.25">
      <c r="A178" s="7" t="s">
        <v>24</v>
      </c>
      <c r="B178" s="32">
        <f t="shared" si="183"/>
        <v>0</v>
      </c>
      <c r="C178" s="33">
        <f t="shared" si="181"/>
        <v>0</v>
      </c>
      <c r="D178" s="33">
        <v>0</v>
      </c>
      <c r="E178" s="33">
        <f t="shared" si="182"/>
        <v>0</v>
      </c>
      <c r="F178" s="42">
        <v>0</v>
      </c>
      <c r="G178" s="32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4"/>
      <c r="N178" s="33">
        <v>0</v>
      </c>
      <c r="O178" s="34"/>
      <c r="P178" s="33">
        <v>0</v>
      </c>
      <c r="Q178" s="34"/>
      <c r="R178" s="33">
        <v>0</v>
      </c>
      <c r="S178" s="34"/>
      <c r="T178" s="33">
        <v>0</v>
      </c>
      <c r="U178" s="34"/>
      <c r="V178" s="33">
        <v>0</v>
      </c>
      <c r="W178" s="34"/>
      <c r="X178" s="33">
        <v>0</v>
      </c>
      <c r="Y178" s="34"/>
      <c r="Z178" s="33">
        <v>0</v>
      </c>
      <c r="AA178" s="34"/>
      <c r="AB178" s="33">
        <v>0</v>
      </c>
      <c r="AC178" s="34"/>
      <c r="AD178" s="33">
        <v>0</v>
      </c>
      <c r="AE178" s="31"/>
      <c r="AF178" s="5"/>
    </row>
    <row r="179" spans="1:32" s="2" customFormat="1" ht="93.75" x14ac:dyDescent="0.25">
      <c r="A179" s="46" t="s">
        <v>69</v>
      </c>
      <c r="B179" s="29">
        <f>B180</f>
        <v>9855.3029999999999</v>
      </c>
      <c r="C179" s="29">
        <f t="shared" ref="C179:AE179" si="185">C180</f>
        <v>3909.2730000000001</v>
      </c>
      <c r="D179" s="29">
        <f t="shared" si="185"/>
        <v>4840.54</v>
      </c>
      <c r="E179" s="29">
        <f t="shared" si="185"/>
        <v>2018.3970800000002</v>
      </c>
      <c r="F179" s="29">
        <f t="shared" si="185"/>
        <v>17.431042549625612</v>
      </c>
      <c r="G179" s="29">
        <f t="shared" si="185"/>
        <v>73.012535737849149</v>
      </c>
      <c r="H179" s="29">
        <f t="shared" si="185"/>
        <v>1745.893</v>
      </c>
      <c r="I179" s="29">
        <f t="shared" si="185"/>
        <v>460.18373000000003</v>
      </c>
      <c r="J179" s="29">
        <f t="shared" si="185"/>
        <v>2163.3799999999997</v>
      </c>
      <c r="K179" s="29">
        <f t="shared" si="185"/>
        <v>1558.21335</v>
      </c>
      <c r="L179" s="29">
        <f t="shared" si="185"/>
        <v>141.179</v>
      </c>
      <c r="M179" s="29">
        <f t="shared" si="185"/>
        <v>0</v>
      </c>
      <c r="N179" s="29">
        <f t="shared" si="185"/>
        <v>520.30999999999995</v>
      </c>
      <c r="O179" s="29">
        <f t="shared" si="185"/>
        <v>0</v>
      </c>
      <c r="P179" s="29">
        <f t="shared" si="185"/>
        <v>334.30599999999998</v>
      </c>
      <c r="Q179" s="29">
        <f t="shared" si="185"/>
        <v>0</v>
      </c>
      <c r="R179" s="29">
        <f t="shared" si="185"/>
        <v>508.98899999999998</v>
      </c>
      <c r="S179" s="29">
        <f t="shared" si="185"/>
        <v>0</v>
      </c>
      <c r="T179" s="29">
        <f t="shared" si="185"/>
        <v>1046.8110000000001</v>
      </c>
      <c r="U179" s="29">
        <f t="shared" si="185"/>
        <v>0</v>
      </c>
      <c r="V179" s="29">
        <f t="shared" si="185"/>
        <v>511.13400000000001</v>
      </c>
      <c r="W179" s="29">
        <f t="shared" si="185"/>
        <v>0</v>
      </c>
      <c r="X179" s="29">
        <f t="shared" si="185"/>
        <v>625.50699999999995</v>
      </c>
      <c r="Y179" s="29">
        <f t="shared" si="185"/>
        <v>0</v>
      </c>
      <c r="Z179" s="29">
        <f t="shared" si="185"/>
        <v>761.65</v>
      </c>
      <c r="AA179" s="29">
        <f t="shared" si="185"/>
        <v>0</v>
      </c>
      <c r="AB179" s="29">
        <f t="shared" si="185"/>
        <v>402.589</v>
      </c>
      <c r="AC179" s="29">
        <f t="shared" si="185"/>
        <v>0</v>
      </c>
      <c r="AD179" s="29">
        <f t="shared" si="185"/>
        <v>1093.5550000000001</v>
      </c>
      <c r="AE179" s="29">
        <f t="shared" si="185"/>
        <v>0</v>
      </c>
      <c r="AF179" s="29"/>
    </row>
    <row r="180" spans="1:32" s="2" customFormat="1" ht="37.5" x14ac:dyDescent="0.25">
      <c r="A180" s="48" t="s">
        <v>70</v>
      </c>
      <c r="B180" s="36">
        <f>B182+B188</f>
        <v>9855.3029999999999</v>
      </c>
      <c r="C180" s="36">
        <f t="shared" ref="C180:AE180" si="186">C182+C188</f>
        <v>3909.2730000000001</v>
      </c>
      <c r="D180" s="36">
        <f t="shared" si="186"/>
        <v>4840.54</v>
      </c>
      <c r="E180" s="36">
        <f>E182+E188</f>
        <v>2018.3970800000002</v>
      </c>
      <c r="F180" s="36">
        <f t="shared" si="186"/>
        <v>17.431042549625612</v>
      </c>
      <c r="G180" s="36">
        <f t="shared" si="186"/>
        <v>73.012535737849149</v>
      </c>
      <c r="H180" s="36">
        <f t="shared" si="186"/>
        <v>1745.893</v>
      </c>
      <c r="I180" s="36">
        <f t="shared" si="186"/>
        <v>460.18373000000003</v>
      </c>
      <c r="J180" s="36">
        <f t="shared" si="186"/>
        <v>2163.3799999999997</v>
      </c>
      <c r="K180" s="36">
        <f t="shared" si="186"/>
        <v>1558.21335</v>
      </c>
      <c r="L180" s="36">
        <f t="shared" si="186"/>
        <v>141.179</v>
      </c>
      <c r="M180" s="36">
        <f t="shared" si="186"/>
        <v>0</v>
      </c>
      <c r="N180" s="36">
        <f t="shared" si="186"/>
        <v>520.30999999999995</v>
      </c>
      <c r="O180" s="36">
        <f t="shared" si="186"/>
        <v>0</v>
      </c>
      <c r="P180" s="36">
        <f t="shared" si="186"/>
        <v>334.30599999999998</v>
      </c>
      <c r="Q180" s="36">
        <f t="shared" si="186"/>
        <v>0</v>
      </c>
      <c r="R180" s="36">
        <f t="shared" si="186"/>
        <v>508.98899999999998</v>
      </c>
      <c r="S180" s="36">
        <f t="shared" si="186"/>
        <v>0</v>
      </c>
      <c r="T180" s="36">
        <f t="shared" si="186"/>
        <v>1046.8110000000001</v>
      </c>
      <c r="U180" s="36">
        <f t="shared" si="186"/>
        <v>0</v>
      </c>
      <c r="V180" s="36">
        <f t="shared" si="186"/>
        <v>511.13400000000001</v>
      </c>
      <c r="W180" s="36">
        <f t="shared" si="186"/>
        <v>0</v>
      </c>
      <c r="X180" s="36">
        <f t="shared" si="186"/>
        <v>625.50699999999995</v>
      </c>
      <c r="Y180" s="36">
        <f t="shared" si="186"/>
        <v>0</v>
      </c>
      <c r="Z180" s="36">
        <f t="shared" si="186"/>
        <v>761.65</v>
      </c>
      <c r="AA180" s="36">
        <f t="shared" si="186"/>
        <v>0</v>
      </c>
      <c r="AB180" s="36">
        <f t="shared" si="186"/>
        <v>402.589</v>
      </c>
      <c r="AC180" s="36">
        <f t="shared" si="186"/>
        <v>0</v>
      </c>
      <c r="AD180" s="36">
        <f t="shared" si="186"/>
        <v>1093.5550000000001</v>
      </c>
      <c r="AE180" s="36">
        <f t="shared" si="186"/>
        <v>0</v>
      </c>
      <c r="AF180" s="36"/>
    </row>
    <row r="181" spans="1:32" s="2" customFormat="1" ht="18.75" x14ac:dyDescent="0.25">
      <c r="A181" s="7" t="s">
        <v>20</v>
      </c>
      <c r="B181" s="32"/>
      <c r="C181" s="33"/>
      <c r="D181" s="3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1"/>
      <c r="AF181" s="5"/>
    </row>
    <row r="182" spans="1:32" s="2" customFormat="1" ht="56.25" x14ac:dyDescent="0.25">
      <c r="A182" s="45" t="s">
        <v>71</v>
      </c>
      <c r="B182" s="35">
        <f t="shared" ref="B182:AE182" si="187">B183</f>
        <v>7619.5030000000006</v>
      </c>
      <c r="C182" s="35">
        <f t="shared" si="187"/>
        <v>3216.9279999999999</v>
      </c>
      <c r="D182" s="35">
        <f t="shared" si="187"/>
        <v>4150.3</v>
      </c>
      <c r="E182" s="35">
        <f t="shared" si="187"/>
        <v>1328.1588100000001</v>
      </c>
      <c r="F182" s="35">
        <f>E182/B182*100</f>
        <v>17.431042549625612</v>
      </c>
      <c r="G182" s="35">
        <f>E185/C185*100</f>
        <v>73.012535737849149</v>
      </c>
      <c r="H182" s="35">
        <f t="shared" si="187"/>
        <v>1264.239</v>
      </c>
      <c r="I182" s="35">
        <f t="shared" si="187"/>
        <v>31.850999999999999</v>
      </c>
      <c r="J182" s="35">
        <f t="shared" si="187"/>
        <v>1952.6889999999999</v>
      </c>
      <c r="K182" s="35">
        <f t="shared" si="187"/>
        <v>1296.30781</v>
      </c>
      <c r="L182" s="35">
        <f t="shared" si="187"/>
        <v>59.913999999999994</v>
      </c>
      <c r="M182" s="35">
        <f t="shared" si="187"/>
        <v>0</v>
      </c>
      <c r="N182" s="35">
        <f t="shared" si="187"/>
        <v>345.42199999999997</v>
      </c>
      <c r="O182" s="35">
        <f t="shared" si="187"/>
        <v>0</v>
      </c>
      <c r="P182" s="35">
        <f t="shared" si="187"/>
        <v>224.768</v>
      </c>
      <c r="Q182" s="35">
        <f t="shared" si="187"/>
        <v>0</v>
      </c>
      <c r="R182" s="35">
        <f t="shared" si="187"/>
        <v>347.10399999999998</v>
      </c>
      <c r="S182" s="35">
        <f t="shared" si="187"/>
        <v>0</v>
      </c>
      <c r="T182" s="35">
        <f t="shared" si="187"/>
        <v>673.59500000000003</v>
      </c>
      <c r="U182" s="35">
        <f t="shared" si="187"/>
        <v>0</v>
      </c>
      <c r="V182" s="35">
        <f t="shared" si="187"/>
        <v>425.24800000000005</v>
      </c>
      <c r="W182" s="35">
        <f t="shared" si="187"/>
        <v>0</v>
      </c>
      <c r="X182" s="35">
        <f t="shared" si="187"/>
        <v>554.84999999999991</v>
      </c>
      <c r="Y182" s="35">
        <f t="shared" si="187"/>
        <v>0</v>
      </c>
      <c r="Z182" s="35">
        <f t="shared" si="187"/>
        <v>595.21399999999994</v>
      </c>
      <c r="AA182" s="35">
        <f t="shared" si="187"/>
        <v>0</v>
      </c>
      <c r="AB182" s="35">
        <f t="shared" si="187"/>
        <v>314.18099999999998</v>
      </c>
      <c r="AC182" s="35">
        <f t="shared" si="187"/>
        <v>0</v>
      </c>
      <c r="AD182" s="35">
        <f t="shared" si="187"/>
        <v>862.279</v>
      </c>
      <c r="AE182" s="35">
        <f t="shared" si="187"/>
        <v>0</v>
      </c>
      <c r="AF182" s="35"/>
    </row>
    <row r="183" spans="1:32" s="64" customFormat="1" ht="18.75" x14ac:dyDescent="0.25">
      <c r="A183" s="60" t="s">
        <v>30</v>
      </c>
      <c r="B183" s="61">
        <f>B184+B185+B186+B187</f>
        <v>7619.5030000000006</v>
      </c>
      <c r="C183" s="61">
        <f t="shared" ref="C183:D183" si="188">C184+C185+C186+C187</f>
        <v>3216.9279999999999</v>
      </c>
      <c r="D183" s="61">
        <f t="shared" si="188"/>
        <v>4150.3</v>
      </c>
      <c r="E183" s="61">
        <f>E184+E185+E186+E187</f>
        <v>1328.1588100000001</v>
      </c>
      <c r="F183" s="70">
        <f t="shared" ref="F183:F184" si="189">E183/B183*100</f>
        <v>17.431042549625612</v>
      </c>
      <c r="G183" s="66">
        <f t="shared" ref="G183:G184" si="190">E183/C183*100</f>
        <v>41.286556926359566</v>
      </c>
      <c r="H183" s="61">
        <f>H184+H185+H186+H187</f>
        <v>1264.239</v>
      </c>
      <c r="I183" s="61">
        <f t="shared" ref="I183:AE183" si="191">I184+I185+I186+I187</f>
        <v>31.850999999999999</v>
      </c>
      <c r="J183" s="61">
        <f t="shared" si="191"/>
        <v>1952.6889999999999</v>
      </c>
      <c r="K183" s="61">
        <f>K184+K185+K186+K187</f>
        <v>1296.30781</v>
      </c>
      <c r="L183" s="61">
        <f t="shared" si="191"/>
        <v>59.913999999999994</v>
      </c>
      <c r="M183" s="61">
        <f t="shared" si="191"/>
        <v>0</v>
      </c>
      <c r="N183" s="61">
        <f t="shared" si="191"/>
        <v>345.42199999999997</v>
      </c>
      <c r="O183" s="61">
        <f t="shared" si="191"/>
        <v>0</v>
      </c>
      <c r="P183" s="61">
        <f t="shared" si="191"/>
        <v>224.768</v>
      </c>
      <c r="Q183" s="61">
        <f t="shared" si="191"/>
        <v>0</v>
      </c>
      <c r="R183" s="61">
        <f t="shared" si="191"/>
        <v>347.10399999999998</v>
      </c>
      <c r="S183" s="61">
        <f t="shared" si="191"/>
        <v>0</v>
      </c>
      <c r="T183" s="61">
        <f t="shared" si="191"/>
        <v>673.59500000000003</v>
      </c>
      <c r="U183" s="61">
        <f t="shared" si="191"/>
        <v>0</v>
      </c>
      <c r="V183" s="61">
        <f t="shared" si="191"/>
        <v>425.24800000000005</v>
      </c>
      <c r="W183" s="61">
        <f t="shared" si="191"/>
        <v>0</v>
      </c>
      <c r="X183" s="61">
        <f t="shared" si="191"/>
        <v>554.84999999999991</v>
      </c>
      <c r="Y183" s="61">
        <f t="shared" si="191"/>
        <v>0</v>
      </c>
      <c r="Z183" s="61">
        <f t="shared" si="191"/>
        <v>595.21399999999994</v>
      </c>
      <c r="AA183" s="61">
        <f t="shared" si="191"/>
        <v>0</v>
      </c>
      <c r="AB183" s="61">
        <f t="shared" si="191"/>
        <v>314.18099999999998</v>
      </c>
      <c r="AC183" s="61">
        <f t="shared" si="191"/>
        <v>0</v>
      </c>
      <c r="AD183" s="61">
        <f t="shared" si="191"/>
        <v>862.279</v>
      </c>
      <c r="AE183" s="61">
        <f t="shared" si="191"/>
        <v>0</v>
      </c>
      <c r="AF183" s="63"/>
    </row>
    <row r="184" spans="1:32" s="64" customFormat="1" ht="18.75" x14ac:dyDescent="0.25">
      <c r="A184" s="65" t="s">
        <v>23</v>
      </c>
      <c r="B184" s="66">
        <f>H184+J184+L184+N184+P184+R184+T184+V184+X184+Z184+AB184+AD184</f>
        <v>4790.603000000001</v>
      </c>
      <c r="C184" s="67">
        <f>H184+J184</f>
        <v>1398.1280000000002</v>
      </c>
      <c r="D184" s="67">
        <v>2395.3000000000002</v>
      </c>
      <c r="E184" s="67">
        <f>I184+K184+M184+O184+Q184+S184+U184+W184+Y184+AA184+AC184+AE184</f>
        <v>0.20680999999999999</v>
      </c>
      <c r="F184" s="70">
        <f t="shared" si="189"/>
        <v>4.3169930799943131E-3</v>
      </c>
      <c r="G184" s="66">
        <f t="shared" si="190"/>
        <v>1.47919217696806E-2</v>
      </c>
      <c r="H184" s="67">
        <v>1028.239</v>
      </c>
      <c r="I184" s="67">
        <v>0</v>
      </c>
      <c r="J184" s="67">
        <v>369.88900000000001</v>
      </c>
      <c r="K184" s="67">
        <v>0.20680999999999999</v>
      </c>
      <c r="L184" s="67">
        <v>59.906999999999996</v>
      </c>
      <c r="M184" s="67"/>
      <c r="N184" s="67">
        <v>345.37599999999998</v>
      </c>
      <c r="O184" s="67"/>
      <c r="P184" s="67">
        <v>224.67099999999999</v>
      </c>
      <c r="Q184" s="68"/>
      <c r="R184" s="67">
        <v>347.05399999999997</v>
      </c>
      <c r="S184" s="68"/>
      <c r="T184" s="67">
        <v>673.52300000000002</v>
      </c>
      <c r="U184" s="68"/>
      <c r="V184" s="67">
        <v>356.06200000000001</v>
      </c>
      <c r="W184" s="68"/>
      <c r="X184" s="67">
        <v>332.84699999999998</v>
      </c>
      <c r="Y184" s="68"/>
      <c r="Z184" s="67">
        <v>359.214</v>
      </c>
      <c r="AA184" s="68"/>
      <c r="AB184" s="67">
        <v>99.944000000000003</v>
      </c>
      <c r="AC184" s="68"/>
      <c r="AD184" s="67">
        <v>593.87699999999995</v>
      </c>
      <c r="AE184" s="62"/>
      <c r="AF184" s="63"/>
    </row>
    <row r="185" spans="1:32" s="64" customFormat="1" ht="18.75" x14ac:dyDescent="0.25">
      <c r="A185" s="65" t="s">
        <v>22</v>
      </c>
      <c r="B185" s="66">
        <f>H185+J185+L185+N185+P185+R185+T185+V185+X185+Z185+AB185+AD185</f>
        <v>2828.9</v>
      </c>
      <c r="C185" s="67">
        <f t="shared" ref="C185:C187" si="192">H185+J185</f>
        <v>1818.8</v>
      </c>
      <c r="D185" s="67">
        <v>1755</v>
      </c>
      <c r="E185" s="67">
        <f>I185+K185+M185+O185+Q185+S185+U185+W185+Y185+AA185+AC185+AE185</f>
        <v>1327.9520000000002</v>
      </c>
      <c r="F185" s="70">
        <f>E185/B185*100</f>
        <v>46.942345081126945</v>
      </c>
      <c r="G185" s="66">
        <f>E185/C185*100</f>
        <v>73.012535737849149</v>
      </c>
      <c r="H185" s="67">
        <v>236</v>
      </c>
      <c r="I185" s="67">
        <v>31.850999999999999</v>
      </c>
      <c r="J185" s="67">
        <v>1582.8</v>
      </c>
      <c r="K185" s="67">
        <v>1296.1010000000001</v>
      </c>
      <c r="L185" s="67">
        <v>7.0000000000000001E-3</v>
      </c>
      <c r="M185" s="67"/>
      <c r="N185" s="67">
        <v>4.5999999999999999E-2</v>
      </c>
      <c r="O185" s="67"/>
      <c r="P185" s="67">
        <v>9.7000000000000003E-2</v>
      </c>
      <c r="Q185" s="68"/>
      <c r="R185" s="67">
        <v>0.05</v>
      </c>
      <c r="S185" s="68"/>
      <c r="T185" s="67">
        <v>7.1999999999999995E-2</v>
      </c>
      <c r="U185" s="68"/>
      <c r="V185" s="67">
        <v>69.186000000000007</v>
      </c>
      <c r="W185" s="68"/>
      <c r="X185" s="67">
        <v>222.00299999999999</v>
      </c>
      <c r="Y185" s="68"/>
      <c r="Z185" s="67">
        <v>236</v>
      </c>
      <c r="AA185" s="68"/>
      <c r="AB185" s="67">
        <v>214.23699999999999</v>
      </c>
      <c r="AC185" s="68"/>
      <c r="AD185" s="67">
        <v>268.40199999999999</v>
      </c>
      <c r="AE185" s="62"/>
      <c r="AF185" s="63"/>
    </row>
    <row r="186" spans="1:32" s="64" customFormat="1" ht="18.75" x14ac:dyDescent="0.25">
      <c r="A186" s="65" t="s">
        <v>21</v>
      </c>
      <c r="B186" s="66">
        <f t="shared" ref="B186:B187" si="193">H186+J186+L186+N186+P186+R186+T186+V186+X186+Z186+AB186+AD186</f>
        <v>0</v>
      </c>
      <c r="C186" s="67">
        <f t="shared" si="192"/>
        <v>0</v>
      </c>
      <c r="D186" s="67">
        <v>0</v>
      </c>
      <c r="E186" s="67">
        <f t="shared" ref="E186:E187" si="194">I186+K186+M186+O186+Q186+S186+U186+W186+Y186+AA186+AC186+AE186</f>
        <v>0</v>
      </c>
      <c r="F186" s="70">
        <v>0</v>
      </c>
      <c r="G186" s="66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/>
      <c r="N186" s="67">
        <v>0</v>
      </c>
      <c r="O186" s="67"/>
      <c r="P186" s="67">
        <v>0</v>
      </c>
      <c r="Q186" s="67"/>
      <c r="R186" s="67">
        <v>0</v>
      </c>
      <c r="S186" s="67"/>
      <c r="T186" s="67">
        <v>0</v>
      </c>
      <c r="U186" s="67"/>
      <c r="V186" s="67">
        <v>0</v>
      </c>
      <c r="W186" s="67"/>
      <c r="X186" s="67">
        <v>0</v>
      </c>
      <c r="Y186" s="67"/>
      <c r="Z186" s="67">
        <v>0</v>
      </c>
      <c r="AA186" s="67"/>
      <c r="AB186" s="67">
        <v>0</v>
      </c>
      <c r="AC186" s="67"/>
      <c r="AD186" s="67">
        <v>0</v>
      </c>
      <c r="AE186" s="62"/>
      <c r="AF186" s="63"/>
    </row>
    <row r="187" spans="1:32" s="64" customFormat="1" ht="18.75" x14ac:dyDescent="0.25">
      <c r="A187" s="65" t="s">
        <v>24</v>
      </c>
      <c r="B187" s="66">
        <f t="shared" si="193"/>
        <v>0</v>
      </c>
      <c r="C187" s="67">
        <f t="shared" si="192"/>
        <v>0</v>
      </c>
      <c r="D187" s="67">
        <v>0</v>
      </c>
      <c r="E187" s="67">
        <f t="shared" si="194"/>
        <v>0</v>
      </c>
      <c r="F187" s="70">
        <v>0</v>
      </c>
      <c r="G187" s="66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/>
      <c r="N187" s="67">
        <v>0</v>
      </c>
      <c r="O187" s="67"/>
      <c r="P187" s="67">
        <v>0</v>
      </c>
      <c r="Q187" s="68"/>
      <c r="R187" s="67">
        <v>0</v>
      </c>
      <c r="S187" s="68"/>
      <c r="T187" s="67">
        <v>0</v>
      </c>
      <c r="U187" s="68"/>
      <c r="V187" s="67">
        <v>0</v>
      </c>
      <c r="W187" s="68"/>
      <c r="X187" s="67">
        <v>0</v>
      </c>
      <c r="Y187" s="68"/>
      <c r="Z187" s="67">
        <v>0</v>
      </c>
      <c r="AA187" s="68"/>
      <c r="AB187" s="67">
        <v>0</v>
      </c>
      <c r="AC187" s="68"/>
      <c r="AD187" s="67">
        <v>0</v>
      </c>
      <c r="AE187" s="62"/>
      <c r="AF187" s="63"/>
    </row>
    <row r="188" spans="1:32" s="2" customFormat="1" ht="93.75" x14ac:dyDescent="0.25">
      <c r="A188" s="45" t="s">
        <v>72</v>
      </c>
      <c r="B188" s="35">
        <f t="shared" ref="B188:AE188" si="195">B189</f>
        <v>2235.7999999999997</v>
      </c>
      <c r="C188" s="35">
        <f t="shared" si="195"/>
        <v>692.34500000000003</v>
      </c>
      <c r="D188" s="35">
        <f t="shared" si="195"/>
        <v>690.24</v>
      </c>
      <c r="E188" s="35">
        <f t="shared" si="195"/>
        <v>690.23827000000006</v>
      </c>
      <c r="F188" s="35">
        <v>0</v>
      </c>
      <c r="G188" s="35">
        <v>0</v>
      </c>
      <c r="H188" s="35">
        <f t="shared" si="195"/>
        <v>481.654</v>
      </c>
      <c r="I188" s="35">
        <f t="shared" si="195"/>
        <v>428.33273000000003</v>
      </c>
      <c r="J188" s="35">
        <f t="shared" si="195"/>
        <v>210.691</v>
      </c>
      <c r="K188" s="35">
        <f t="shared" si="195"/>
        <v>261.90553999999997</v>
      </c>
      <c r="L188" s="35">
        <f t="shared" si="195"/>
        <v>81.265000000000001</v>
      </c>
      <c r="M188" s="35">
        <f t="shared" si="195"/>
        <v>0</v>
      </c>
      <c r="N188" s="35">
        <f t="shared" si="195"/>
        <v>174.88800000000001</v>
      </c>
      <c r="O188" s="35">
        <f t="shared" si="195"/>
        <v>0</v>
      </c>
      <c r="P188" s="35">
        <f t="shared" si="195"/>
        <v>109.538</v>
      </c>
      <c r="Q188" s="35">
        <f t="shared" si="195"/>
        <v>0</v>
      </c>
      <c r="R188" s="35">
        <f t="shared" si="195"/>
        <v>161.88499999999999</v>
      </c>
      <c r="S188" s="35">
        <f t="shared" si="195"/>
        <v>0</v>
      </c>
      <c r="T188" s="35">
        <f t="shared" si="195"/>
        <v>373.21600000000001</v>
      </c>
      <c r="U188" s="35">
        <f t="shared" si="195"/>
        <v>0</v>
      </c>
      <c r="V188" s="35">
        <f t="shared" si="195"/>
        <v>85.885999999999996</v>
      </c>
      <c r="W188" s="35">
        <f t="shared" si="195"/>
        <v>0</v>
      </c>
      <c r="X188" s="35">
        <f t="shared" si="195"/>
        <v>70.656999999999996</v>
      </c>
      <c r="Y188" s="35">
        <f t="shared" si="195"/>
        <v>0</v>
      </c>
      <c r="Z188" s="35">
        <f t="shared" si="195"/>
        <v>166.43600000000001</v>
      </c>
      <c r="AA188" s="35">
        <f t="shared" si="195"/>
        <v>0</v>
      </c>
      <c r="AB188" s="35">
        <f t="shared" si="195"/>
        <v>88.408000000000001</v>
      </c>
      <c r="AC188" s="35">
        <f t="shared" si="195"/>
        <v>0</v>
      </c>
      <c r="AD188" s="35">
        <f t="shared" si="195"/>
        <v>231.27600000000001</v>
      </c>
      <c r="AE188" s="35">
        <f t="shared" si="195"/>
        <v>0</v>
      </c>
      <c r="AF188" s="35"/>
    </row>
    <row r="189" spans="1:32" s="64" customFormat="1" ht="18.75" x14ac:dyDescent="0.25">
      <c r="A189" s="60" t="s">
        <v>30</v>
      </c>
      <c r="B189" s="61">
        <f>B190+B191+B192+B193</f>
        <v>2235.7999999999997</v>
      </c>
      <c r="C189" s="61">
        <f t="shared" ref="C189:E189" si="196">C190+C191+C192+C193</f>
        <v>692.34500000000003</v>
      </c>
      <c r="D189" s="61">
        <f t="shared" si="196"/>
        <v>690.24</v>
      </c>
      <c r="E189" s="61">
        <f t="shared" si="196"/>
        <v>690.23827000000006</v>
      </c>
      <c r="F189" s="69">
        <f>E189/B189*100</f>
        <v>30.872093657751147</v>
      </c>
      <c r="G189" s="61">
        <f>E189/C189*100</f>
        <v>99.695710953354194</v>
      </c>
      <c r="H189" s="61">
        <f>H190+H191+H192+H193</f>
        <v>481.654</v>
      </c>
      <c r="I189" s="61">
        <f t="shared" ref="I189:AE189" si="197">I190+I191+I192+I193</f>
        <v>428.33273000000003</v>
      </c>
      <c r="J189" s="61">
        <f t="shared" si="197"/>
        <v>210.691</v>
      </c>
      <c r="K189" s="61">
        <f t="shared" si="197"/>
        <v>261.90553999999997</v>
      </c>
      <c r="L189" s="61">
        <f t="shared" si="197"/>
        <v>81.265000000000001</v>
      </c>
      <c r="M189" s="61">
        <f t="shared" si="197"/>
        <v>0</v>
      </c>
      <c r="N189" s="61">
        <f t="shared" si="197"/>
        <v>174.88800000000001</v>
      </c>
      <c r="O189" s="61">
        <f t="shared" si="197"/>
        <v>0</v>
      </c>
      <c r="P189" s="61">
        <f t="shared" si="197"/>
        <v>109.538</v>
      </c>
      <c r="Q189" s="61">
        <f t="shared" si="197"/>
        <v>0</v>
      </c>
      <c r="R189" s="61">
        <f t="shared" si="197"/>
        <v>161.88499999999999</v>
      </c>
      <c r="S189" s="61">
        <f t="shared" si="197"/>
        <v>0</v>
      </c>
      <c r="T189" s="61">
        <f t="shared" si="197"/>
        <v>373.21600000000001</v>
      </c>
      <c r="U189" s="61">
        <f t="shared" si="197"/>
        <v>0</v>
      </c>
      <c r="V189" s="61">
        <f t="shared" si="197"/>
        <v>85.885999999999996</v>
      </c>
      <c r="W189" s="61">
        <f t="shared" si="197"/>
        <v>0</v>
      </c>
      <c r="X189" s="61">
        <f t="shared" si="197"/>
        <v>70.656999999999996</v>
      </c>
      <c r="Y189" s="61">
        <f t="shared" si="197"/>
        <v>0</v>
      </c>
      <c r="Z189" s="61">
        <f t="shared" si="197"/>
        <v>166.43600000000001</v>
      </c>
      <c r="AA189" s="61">
        <f t="shared" si="197"/>
        <v>0</v>
      </c>
      <c r="AB189" s="61">
        <f t="shared" si="197"/>
        <v>88.408000000000001</v>
      </c>
      <c r="AC189" s="61">
        <f t="shared" si="197"/>
        <v>0</v>
      </c>
      <c r="AD189" s="61">
        <f t="shared" si="197"/>
        <v>231.27600000000001</v>
      </c>
      <c r="AE189" s="61">
        <f t="shared" si="197"/>
        <v>0</v>
      </c>
      <c r="AF189" s="63"/>
    </row>
    <row r="190" spans="1:32" s="64" customFormat="1" ht="18.75" x14ac:dyDescent="0.25">
      <c r="A190" s="65" t="s">
        <v>23</v>
      </c>
      <c r="B190" s="66">
        <f>H190+J190+L190+N190+P190+R190+T190+V190+X190+Z190+AB190+AD190</f>
        <v>0</v>
      </c>
      <c r="C190" s="67">
        <f>H190+J190</f>
        <v>0</v>
      </c>
      <c r="D190" s="67">
        <v>0</v>
      </c>
      <c r="E190" s="67">
        <f>I190+K190+M190+O190+Q190+S190+U190+W190+Y190+AA190+AC190+AE190</f>
        <v>0</v>
      </c>
      <c r="F190" s="70">
        <v>0</v>
      </c>
      <c r="G190" s="66">
        <v>0</v>
      </c>
      <c r="H190" s="67">
        <v>0</v>
      </c>
      <c r="I190" s="67">
        <v>0</v>
      </c>
      <c r="J190" s="67">
        <v>0</v>
      </c>
      <c r="K190" s="67">
        <v>0</v>
      </c>
      <c r="L190" s="67">
        <v>0</v>
      </c>
      <c r="M190" s="68"/>
      <c r="N190" s="67">
        <v>0</v>
      </c>
      <c r="O190" s="68"/>
      <c r="P190" s="67">
        <v>0</v>
      </c>
      <c r="Q190" s="68"/>
      <c r="R190" s="67">
        <v>0</v>
      </c>
      <c r="S190" s="68"/>
      <c r="T190" s="67">
        <v>0</v>
      </c>
      <c r="U190" s="68"/>
      <c r="V190" s="67">
        <v>0</v>
      </c>
      <c r="W190" s="68"/>
      <c r="X190" s="67">
        <v>0</v>
      </c>
      <c r="Y190" s="68"/>
      <c r="Z190" s="67">
        <v>0</v>
      </c>
      <c r="AA190" s="68"/>
      <c r="AB190" s="67">
        <v>0</v>
      </c>
      <c r="AC190" s="68"/>
      <c r="AD190" s="67">
        <v>0</v>
      </c>
      <c r="AE190" s="62"/>
      <c r="AF190" s="63"/>
    </row>
    <row r="191" spans="1:32" s="64" customFormat="1" ht="18.75" x14ac:dyDescent="0.25">
      <c r="A191" s="65" t="s">
        <v>22</v>
      </c>
      <c r="B191" s="66">
        <f>H191+J191+L191+N191+P191+R191+T191+V191+X191+Z191+AB191+AD191</f>
        <v>0</v>
      </c>
      <c r="C191" s="67">
        <f t="shared" ref="C191" si="198">H191+J191</f>
        <v>0</v>
      </c>
      <c r="D191" s="67">
        <v>0</v>
      </c>
      <c r="E191" s="67">
        <f t="shared" ref="E191:E193" si="199">I191+K191+M191+O191+Q191+S191+U191+W191+Y191+AA191+AC191+AE191</f>
        <v>0</v>
      </c>
      <c r="F191" s="70">
        <v>0</v>
      </c>
      <c r="G191" s="66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8"/>
      <c r="N191" s="67">
        <v>0</v>
      </c>
      <c r="O191" s="68"/>
      <c r="P191" s="67">
        <v>0</v>
      </c>
      <c r="Q191" s="68"/>
      <c r="R191" s="67">
        <v>0</v>
      </c>
      <c r="S191" s="68"/>
      <c r="T191" s="67">
        <v>0</v>
      </c>
      <c r="U191" s="68"/>
      <c r="V191" s="67">
        <v>0</v>
      </c>
      <c r="W191" s="68"/>
      <c r="X191" s="67">
        <v>0</v>
      </c>
      <c r="Y191" s="68"/>
      <c r="Z191" s="67">
        <v>0</v>
      </c>
      <c r="AA191" s="68"/>
      <c r="AB191" s="67">
        <v>0</v>
      </c>
      <c r="AC191" s="68"/>
      <c r="AD191" s="67">
        <v>0</v>
      </c>
      <c r="AE191" s="62"/>
      <c r="AF191" s="63"/>
    </row>
    <row r="192" spans="1:32" s="64" customFormat="1" ht="18.75" x14ac:dyDescent="0.25">
      <c r="A192" s="65" t="s">
        <v>21</v>
      </c>
      <c r="B192" s="66">
        <f t="shared" ref="B192:B193" si="200">H192+J192+L192+N192+P192+R192+T192+V192+X192+Z192+AB192+AD192</f>
        <v>2235.7999999999997</v>
      </c>
      <c r="C192" s="67">
        <f>H192+J192</f>
        <v>692.34500000000003</v>
      </c>
      <c r="D192" s="67">
        <v>690.24</v>
      </c>
      <c r="E192" s="67">
        <f t="shared" si="199"/>
        <v>690.23827000000006</v>
      </c>
      <c r="F192" s="70">
        <f t="shared" ref="F192" si="201">E192/B192*100</f>
        <v>30.872093657751147</v>
      </c>
      <c r="G192" s="66">
        <f t="shared" ref="G192" si="202">E192/C192*100</f>
        <v>99.695710953354194</v>
      </c>
      <c r="H192" s="67">
        <v>481.654</v>
      </c>
      <c r="I192" s="67">
        <v>428.33273000000003</v>
      </c>
      <c r="J192" s="67">
        <v>210.691</v>
      </c>
      <c r="K192" s="67">
        <v>261.90553999999997</v>
      </c>
      <c r="L192" s="67">
        <v>81.265000000000001</v>
      </c>
      <c r="M192" s="67"/>
      <c r="N192" s="67">
        <v>174.88800000000001</v>
      </c>
      <c r="O192" s="67"/>
      <c r="P192" s="67">
        <v>109.538</v>
      </c>
      <c r="Q192" s="67"/>
      <c r="R192" s="67">
        <v>161.88499999999999</v>
      </c>
      <c r="S192" s="67"/>
      <c r="T192" s="67">
        <v>373.21600000000001</v>
      </c>
      <c r="U192" s="67"/>
      <c r="V192" s="67">
        <v>85.885999999999996</v>
      </c>
      <c r="W192" s="67"/>
      <c r="X192" s="67">
        <v>70.656999999999996</v>
      </c>
      <c r="Y192" s="67"/>
      <c r="Z192" s="67">
        <v>166.43600000000001</v>
      </c>
      <c r="AA192" s="67"/>
      <c r="AB192" s="67">
        <v>88.408000000000001</v>
      </c>
      <c r="AC192" s="67"/>
      <c r="AD192" s="67">
        <v>231.27600000000001</v>
      </c>
      <c r="AE192" s="62"/>
      <c r="AF192" s="63"/>
    </row>
    <row r="193" spans="1:33" s="64" customFormat="1" ht="18.75" x14ac:dyDescent="0.25">
      <c r="A193" s="65" t="s">
        <v>24</v>
      </c>
      <c r="B193" s="66">
        <f t="shared" si="200"/>
        <v>0</v>
      </c>
      <c r="C193" s="67">
        <f t="shared" ref="C193" si="203">H193+J193</f>
        <v>0</v>
      </c>
      <c r="D193" s="67">
        <v>0</v>
      </c>
      <c r="E193" s="67">
        <f t="shared" si="199"/>
        <v>0</v>
      </c>
      <c r="F193" s="70">
        <v>0</v>
      </c>
      <c r="G193" s="66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8"/>
      <c r="N193" s="67">
        <v>0</v>
      </c>
      <c r="O193" s="68"/>
      <c r="P193" s="67">
        <v>0</v>
      </c>
      <c r="Q193" s="68"/>
      <c r="R193" s="67">
        <v>0</v>
      </c>
      <c r="S193" s="68"/>
      <c r="T193" s="67">
        <v>0</v>
      </c>
      <c r="U193" s="68"/>
      <c r="V193" s="67">
        <v>0</v>
      </c>
      <c r="W193" s="68"/>
      <c r="X193" s="67">
        <v>0</v>
      </c>
      <c r="Y193" s="68"/>
      <c r="Z193" s="67">
        <v>0</v>
      </c>
      <c r="AA193" s="68"/>
      <c r="AB193" s="67">
        <v>0</v>
      </c>
      <c r="AC193" s="68"/>
      <c r="AD193" s="67">
        <v>0</v>
      </c>
      <c r="AE193" s="62"/>
      <c r="AF193" s="63"/>
    </row>
    <row r="194" spans="1:33" s="1" customFormat="1" ht="18.75" x14ac:dyDescent="0.3">
      <c r="A194" s="74" t="s">
        <v>25</v>
      </c>
      <c r="B194" s="37">
        <f>B9+B126+B179</f>
        <v>17103.295000000002</v>
      </c>
      <c r="C194" s="37">
        <f t="shared" ref="C194:AE194" si="204">C9+C126+C179</f>
        <v>4960.616</v>
      </c>
      <c r="D194" s="37">
        <f t="shared" si="204"/>
        <v>5780.79</v>
      </c>
      <c r="E194" s="37">
        <f t="shared" si="204"/>
        <v>2955.6290800000002</v>
      </c>
      <c r="F194" s="76">
        <f>E194/B194*100</f>
        <v>17.281050698125711</v>
      </c>
      <c r="G194" s="77">
        <f>E194/C194*100</f>
        <v>59.581896280623212</v>
      </c>
      <c r="H194" s="37">
        <f t="shared" si="204"/>
        <v>2415.3090000000002</v>
      </c>
      <c r="I194" s="37">
        <f t="shared" si="204"/>
        <v>1032.4857299999999</v>
      </c>
      <c r="J194" s="37">
        <f t="shared" si="204"/>
        <v>2545.3069999999998</v>
      </c>
      <c r="K194" s="37">
        <f t="shared" si="204"/>
        <v>1923.1433500000001</v>
      </c>
      <c r="L194" s="37">
        <f t="shared" si="204"/>
        <v>1032.115</v>
      </c>
      <c r="M194" s="37">
        <f t="shared" si="204"/>
        <v>0</v>
      </c>
      <c r="N194" s="37">
        <f t="shared" si="204"/>
        <v>1210.326</v>
      </c>
      <c r="O194" s="37">
        <f t="shared" si="204"/>
        <v>0</v>
      </c>
      <c r="P194" s="37">
        <f t="shared" si="204"/>
        <v>985.69200000000001</v>
      </c>
      <c r="Q194" s="37">
        <f t="shared" si="204"/>
        <v>0</v>
      </c>
      <c r="R194" s="37">
        <f t="shared" si="204"/>
        <v>923.93599999999992</v>
      </c>
      <c r="S194" s="37">
        <f t="shared" si="204"/>
        <v>0</v>
      </c>
      <c r="T194" s="37">
        <f t="shared" si="204"/>
        <v>1748.826</v>
      </c>
      <c r="U194" s="37">
        <f t="shared" si="204"/>
        <v>0</v>
      </c>
      <c r="V194" s="37">
        <f t="shared" si="204"/>
        <v>760.55899999999997</v>
      </c>
      <c r="W194" s="37">
        <f t="shared" si="204"/>
        <v>0</v>
      </c>
      <c r="X194" s="37">
        <f t="shared" si="204"/>
        <v>889.88599999999997</v>
      </c>
      <c r="Y194" s="37">
        <f t="shared" si="204"/>
        <v>0</v>
      </c>
      <c r="Z194" s="37">
        <f t="shared" si="204"/>
        <v>1350.5120000000002</v>
      </c>
      <c r="AA194" s="37">
        <f t="shared" si="204"/>
        <v>0</v>
      </c>
      <c r="AB194" s="37">
        <f t="shared" si="204"/>
        <v>1363.145</v>
      </c>
      <c r="AC194" s="37">
        <f t="shared" si="204"/>
        <v>0</v>
      </c>
      <c r="AD194" s="37">
        <f t="shared" si="204"/>
        <v>1877.6820000000002</v>
      </c>
      <c r="AE194" s="37">
        <f t="shared" si="204"/>
        <v>0</v>
      </c>
      <c r="AF194" s="5"/>
    </row>
    <row r="195" spans="1:33" s="2" customFormat="1" ht="18.75" x14ac:dyDescent="0.3">
      <c r="A195" s="7" t="s">
        <v>23</v>
      </c>
      <c r="B195" s="38">
        <f>B14+B20+B26+B34+B40+B46+B54+B60+B66+B72+B80+B86+B92+B98+B104+B110+B116+B122+B131+B137+B143+B149+B157+B163+B169+B175+B184+B190</f>
        <v>4790.603000000001</v>
      </c>
      <c r="C195" s="38">
        <f>C14+C20+C26+C34+C40+C46+C54+C60+C66+C72+C80+C86+C92+C98+C104+C110+C116+C122+C131+C137+C143+C149+C157+C163+C169+C175+C184+C190</f>
        <v>1398.1280000000002</v>
      </c>
      <c r="D195" s="38">
        <f t="shared" ref="D195:AE198" si="205">D14+D20+D26+D34+D40+D46+D54+D60+D66+D72+D80+D86+D92+D98+D104+D110+D116+D122+D131+D137+D143+D149+D157+D163+D169+D175+D184+D190</f>
        <v>2395.3000000000002</v>
      </c>
      <c r="E195" s="38">
        <f t="shared" si="205"/>
        <v>0.20680999999999999</v>
      </c>
      <c r="F195" s="76">
        <f>E195/B195*100</f>
        <v>4.3169930799943131E-3</v>
      </c>
      <c r="G195" s="77">
        <f>E195/C195*100</f>
        <v>1.47919217696806E-2</v>
      </c>
      <c r="H195" s="38">
        <f t="shared" si="205"/>
        <v>1028.239</v>
      </c>
      <c r="I195" s="38">
        <f t="shared" si="205"/>
        <v>0</v>
      </c>
      <c r="J195" s="38">
        <f t="shared" si="205"/>
        <v>369.88900000000001</v>
      </c>
      <c r="K195" s="38">
        <f t="shared" si="205"/>
        <v>0.20680999999999999</v>
      </c>
      <c r="L195" s="38">
        <f t="shared" si="205"/>
        <v>59.906999999999996</v>
      </c>
      <c r="M195" s="38">
        <f t="shared" si="205"/>
        <v>0</v>
      </c>
      <c r="N195" s="38">
        <f t="shared" si="205"/>
        <v>345.37599999999998</v>
      </c>
      <c r="O195" s="38">
        <f t="shared" si="205"/>
        <v>0</v>
      </c>
      <c r="P195" s="38">
        <f t="shared" si="205"/>
        <v>224.67099999999999</v>
      </c>
      <c r="Q195" s="38">
        <f t="shared" si="205"/>
        <v>0</v>
      </c>
      <c r="R195" s="38">
        <f t="shared" si="205"/>
        <v>347.05399999999997</v>
      </c>
      <c r="S195" s="38">
        <f t="shared" si="205"/>
        <v>0</v>
      </c>
      <c r="T195" s="38">
        <f t="shared" si="205"/>
        <v>673.52300000000002</v>
      </c>
      <c r="U195" s="38">
        <f t="shared" si="205"/>
        <v>0</v>
      </c>
      <c r="V195" s="38">
        <f t="shared" si="205"/>
        <v>356.06200000000001</v>
      </c>
      <c r="W195" s="38">
        <f t="shared" si="205"/>
        <v>0</v>
      </c>
      <c r="X195" s="38">
        <f t="shared" si="205"/>
        <v>332.84699999999998</v>
      </c>
      <c r="Y195" s="38">
        <f t="shared" si="205"/>
        <v>0</v>
      </c>
      <c r="Z195" s="38">
        <f t="shared" si="205"/>
        <v>359.214</v>
      </c>
      <c r="AA195" s="38">
        <f t="shared" si="205"/>
        <v>0</v>
      </c>
      <c r="AB195" s="38">
        <f t="shared" si="205"/>
        <v>99.944000000000003</v>
      </c>
      <c r="AC195" s="38">
        <f t="shared" si="205"/>
        <v>0</v>
      </c>
      <c r="AD195" s="38">
        <f t="shared" si="205"/>
        <v>593.87699999999995</v>
      </c>
      <c r="AE195" s="38">
        <f t="shared" si="205"/>
        <v>0</v>
      </c>
      <c r="AF195" s="5"/>
    </row>
    <row r="196" spans="1:33" s="2" customFormat="1" ht="18.75" x14ac:dyDescent="0.3">
      <c r="A196" s="7" t="s">
        <v>22</v>
      </c>
      <c r="B196" s="38">
        <f t="shared" ref="B196:Q198" si="206">B15+B21+B27+B35+B41+B47+B55+B61+B67+B73+B81+B87+B93+B99+B105+B111+B117+B123+B132+B138+B144+B150+B158+B164+B170+B176+B185+B191</f>
        <v>6456.6970000000001</v>
      </c>
      <c r="C196" s="38">
        <f t="shared" si="206"/>
        <v>2751.01</v>
      </c>
      <c r="D196" s="38">
        <f t="shared" si="206"/>
        <v>2603.5</v>
      </c>
      <c r="E196" s="38">
        <f t="shared" si="206"/>
        <v>2176.4520000000002</v>
      </c>
      <c r="F196" s="76">
        <f>E196/B196*100</f>
        <v>33.708442567461354</v>
      </c>
      <c r="G196" s="77">
        <f>E196/C196*100</f>
        <v>79.114652436741423</v>
      </c>
      <c r="H196" s="38">
        <f t="shared" si="206"/>
        <v>879.53399999999999</v>
      </c>
      <c r="I196" s="38">
        <f t="shared" si="206"/>
        <v>578.27099999999996</v>
      </c>
      <c r="J196" s="38">
        <f t="shared" si="206"/>
        <v>1871.4759999999999</v>
      </c>
      <c r="K196" s="38">
        <f t="shared" si="206"/>
        <v>1598.181</v>
      </c>
      <c r="L196" s="38">
        <f t="shared" si="206"/>
        <v>135.80199999999999</v>
      </c>
      <c r="M196" s="38">
        <f t="shared" si="206"/>
        <v>0</v>
      </c>
      <c r="N196" s="38">
        <f t="shared" si="206"/>
        <v>330.77100000000002</v>
      </c>
      <c r="O196" s="38">
        <f t="shared" si="206"/>
        <v>0</v>
      </c>
      <c r="P196" s="38">
        <f t="shared" si="206"/>
        <v>390.41999999999996</v>
      </c>
      <c r="Q196" s="38">
        <f t="shared" si="206"/>
        <v>0</v>
      </c>
      <c r="R196" s="38">
        <f t="shared" si="205"/>
        <v>282.11400000000003</v>
      </c>
      <c r="S196" s="38">
        <f t="shared" si="205"/>
        <v>0</v>
      </c>
      <c r="T196" s="38">
        <f t="shared" si="205"/>
        <v>481.05400000000003</v>
      </c>
      <c r="U196" s="38">
        <f t="shared" si="205"/>
        <v>0</v>
      </c>
      <c r="V196" s="38">
        <f t="shared" si="205"/>
        <v>195.11</v>
      </c>
      <c r="W196" s="38">
        <f t="shared" si="205"/>
        <v>0</v>
      </c>
      <c r="X196" s="38">
        <f t="shared" si="205"/>
        <v>338.03899999999999</v>
      </c>
      <c r="Y196" s="38">
        <f t="shared" si="205"/>
        <v>0</v>
      </c>
      <c r="Z196" s="38">
        <f t="shared" si="205"/>
        <v>543.471</v>
      </c>
      <c r="AA196" s="38">
        <f t="shared" si="205"/>
        <v>0</v>
      </c>
      <c r="AB196" s="38">
        <f t="shared" si="205"/>
        <v>348.11</v>
      </c>
      <c r="AC196" s="38">
        <f t="shared" si="205"/>
        <v>0</v>
      </c>
      <c r="AD196" s="38">
        <f t="shared" si="205"/>
        <v>660.79600000000005</v>
      </c>
      <c r="AE196" s="38">
        <f t="shared" si="205"/>
        <v>0</v>
      </c>
      <c r="AF196" s="5"/>
    </row>
    <row r="197" spans="1:33" s="2" customFormat="1" ht="18.75" x14ac:dyDescent="0.3">
      <c r="A197" s="7" t="s">
        <v>21</v>
      </c>
      <c r="B197" s="38">
        <f t="shared" si="206"/>
        <v>5855.994999999999</v>
      </c>
      <c r="C197" s="38">
        <f t="shared" si="206"/>
        <v>811.47800000000007</v>
      </c>
      <c r="D197" s="38">
        <f t="shared" si="206"/>
        <v>781.99</v>
      </c>
      <c r="E197" s="38">
        <f t="shared" si="206"/>
        <v>778.97027000000003</v>
      </c>
      <c r="F197" s="76">
        <f>E197/B197*100</f>
        <v>13.302099301655829</v>
      </c>
      <c r="G197" s="77">
        <f>E197/C197*100</f>
        <v>95.994009695888238</v>
      </c>
      <c r="H197" s="38">
        <f t="shared" si="206"/>
        <v>507.536</v>
      </c>
      <c r="I197" s="38">
        <f t="shared" si="206"/>
        <v>454.21473000000003</v>
      </c>
      <c r="J197" s="38">
        <f t="shared" si="206"/>
        <v>303.94200000000001</v>
      </c>
      <c r="K197" s="38">
        <f t="shared" si="206"/>
        <v>324.75554</v>
      </c>
      <c r="L197" s="38">
        <f t="shared" si="206"/>
        <v>836.40600000000006</v>
      </c>
      <c r="M197" s="38">
        <f t="shared" si="206"/>
        <v>0</v>
      </c>
      <c r="N197" s="38">
        <f t="shared" si="206"/>
        <v>534.17899999999997</v>
      </c>
      <c r="O197" s="38">
        <f t="shared" si="206"/>
        <v>0</v>
      </c>
      <c r="P197" s="38">
        <f t="shared" si="206"/>
        <v>370.601</v>
      </c>
      <c r="Q197" s="38">
        <f t="shared" si="206"/>
        <v>0</v>
      </c>
      <c r="R197" s="38">
        <f t="shared" si="205"/>
        <v>294.76800000000003</v>
      </c>
      <c r="S197" s="38">
        <f t="shared" si="205"/>
        <v>0</v>
      </c>
      <c r="T197" s="38">
        <f t="shared" si="205"/>
        <v>594.24900000000002</v>
      </c>
      <c r="U197" s="38">
        <f t="shared" si="205"/>
        <v>0</v>
      </c>
      <c r="V197" s="38">
        <f t="shared" si="205"/>
        <v>209.387</v>
      </c>
      <c r="W197" s="38">
        <f t="shared" si="205"/>
        <v>0</v>
      </c>
      <c r="X197" s="38">
        <f t="shared" si="205"/>
        <v>219</v>
      </c>
      <c r="Y197" s="38">
        <f t="shared" si="205"/>
        <v>0</v>
      </c>
      <c r="Z197" s="38">
        <f t="shared" si="205"/>
        <v>447.827</v>
      </c>
      <c r="AA197" s="38">
        <f t="shared" si="205"/>
        <v>0</v>
      </c>
      <c r="AB197" s="38">
        <f t="shared" si="205"/>
        <v>915.09100000000012</v>
      </c>
      <c r="AC197" s="38">
        <f t="shared" si="205"/>
        <v>0</v>
      </c>
      <c r="AD197" s="38">
        <f t="shared" si="205"/>
        <v>623.00900000000001</v>
      </c>
      <c r="AE197" s="38">
        <f t="shared" si="205"/>
        <v>0</v>
      </c>
      <c r="AF197" s="5"/>
    </row>
    <row r="198" spans="1:33" s="2" customFormat="1" ht="18.75" x14ac:dyDescent="0.3">
      <c r="A198" s="7" t="s">
        <v>24</v>
      </c>
      <c r="B198" s="38">
        <f t="shared" si="206"/>
        <v>0</v>
      </c>
      <c r="C198" s="38">
        <f t="shared" si="206"/>
        <v>0</v>
      </c>
      <c r="D198" s="38">
        <f t="shared" si="206"/>
        <v>0</v>
      </c>
      <c r="E198" s="38">
        <f t="shared" si="206"/>
        <v>0</v>
      </c>
      <c r="F198" s="38">
        <f t="shared" si="206"/>
        <v>0</v>
      </c>
      <c r="G198" s="38">
        <f t="shared" si="206"/>
        <v>0</v>
      </c>
      <c r="H198" s="38">
        <f t="shared" si="206"/>
        <v>0</v>
      </c>
      <c r="I198" s="38">
        <f t="shared" si="206"/>
        <v>0</v>
      </c>
      <c r="J198" s="38">
        <f t="shared" si="206"/>
        <v>0</v>
      </c>
      <c r="K198" s="38">
        <f t="shared" si="206"/>
        <v>0</v>
      </c>
      <c r="L198" s="38">
        <f t="shared" si="206"/>
        <v>0</v>
      </c>
      <c r="M198" s="38">
        <f t="shared" si="206"/>
        <v>0</v>
      </c>
      <c r="N198" s="38">
        <f t="shared" si="206"/>
        <v>0</v>
      </c>
      <c r="O198" s="38">
        <f t="shared" si="206"/>
        <v>0</v>
      </c>
      <c r="P198" s="38">
        <f t="shared" si="206"/>
        <v>0</v>
      </c>
      <c r="Q198" s="38">
        <f t="shared" si="206"/>
        <v>0</v>
      </c>
      <c r="R198" s="38">
        <f t="shared" si="205"/>
        <v>0</v>
      </c>
      <c r="S198" s="38">
        <f t="shared" si="205"/>
        <v>0</v>
      </c>
      <c r="T198" s="38">
        <f t="shared" si="205"/>
        <v>0</v>
      </c>
      <c r="U198" s="38">
        <f t="shared" si="205"/>
        <v>0</v>
      </c>
      <c r="V198" s="38">
        <f t="shared" si="205"/>
        <v>0</v>
      </c>
      <c r="W198" s="38">
        <f t="shared" si="205"/>
        <v>0</v>
      </c>
      <c r="X198" s="38">
        <f t="shared" si="205"/>
        <v>0</v>
      </c>
      <c r="Y198" s="38">
        <f t="shared" si="205"/>
        <v>0</v>
      </c>
      <c r="Z198" s="38">
        <f t="shared" si="205"/>
        <v>0</v>
      </c>
      <c r="AA198" s="38">
        <f t="shared" si="205"/>
        <v>0</v>
      </c>
      <c r="AB198" s="38">
        <f t="shared" si="205"/>
        <v>0</v>
      </c>
      <c r="AC198" s="38">
        <f t="shared" si="205"/>
        <v>0</v>
      </c>
      <c r="AD198" s="38">
        <f t="shared" si="205"/>
        <v>0</v>
      </c>
      <c r="AE198" s="38">
        <f t="shared" si="205"/>
        <v>0</v>
      </c>
      <c r="AF198" s="5"/>
    </row>
    <row r="201" spans="1:33" ht="49.5" customHeight="1" x14ac:dyDescent="0.35">
      <c r="A201" s="52"/>
      <c r="B201" s="218" t="s">
        <v>73</v>
      </c>
      <c r="C201" s="218"/>
      <c r="D201" s="218"/>
      <c r="E201" s="218"/>
      <c r="F201" s="218"/>
      <c r="G201" s="218"/>
      <c r="H201" s="218"/>
      <c r="I201" s="218"/>
      <c r="J201" s="8"/>
      <c r="K201" s="53"/>
      <c r="L201" s="219" t="s">
        <v>74</v>
      </c>
      <c r="M201" s="219"/>
      <c r="N201" s="219"/>
      <c r="P201" s="4"/>
      <c r="Q201" s="4"/>
      <c r="R201" s="4"/>
      <c r="T201" s="12"/>
      <c r="U201" s="12"/>
      <c r="V201" s="12"/>
      <c r="W201" s="12"/>
      <c r="X201" s="12"/>
      <c r="Y201" s="12"/>
      <c r="Z201" s="12"/>
      <c r="AA201" s="12"/>
      <c r="AB201" s="12"/>
      <c r="AC201" s="4"/>
      <c r="AD201" s="4"/>
      <c r="AE201" s="4"/>
      <c r="AF201" s="4"/>
      <c r="AG201" s="4"/>
    </row>
    <row r="202" spans="1:33" ht="18.75" x14ac:dyDescent="0.3">
      <c r="A202" s="5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4"/>
      <c r="M202" s="4"/>
      <c r="N202" s="4"/>
      <c r="P202" s="4"/>
      <c r="Q202" s="4"/>
      <c r="R202" s="4"/>
      <c r="T202" s="12"/>
      <c r="U202" s="12"/>
      <c r="V202" s="12"/>
      <c r="W202" s="12"/>
      <c r="X202" s="12"/>
      <c r="Y202" s="12"/>
      <c r="Z202" s="12"/>
      <c r="AA202" s="12"/>
      <c r="AB202" s="12"/>
      <c r="AC202" s="4"/>
      <c r="AD202" s="4"/>
      <c r="AE202" s="4"/>
      <c r="AF202" s="4"/>
      <c r="AG202" s="4"/>
    </row>
    <row r="203" spans="1:33" ht="18.75" x14ac:dyDescent="0.3">
      <c r="A203" s="5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4"/>
      <c r="Q203" s="4"/>
      <c r="R203" s="4"/>
      <c r="T203" s="12"/>
      <c r="U203" s="12"/>
      <c r="V203" s="12"/>
      <c r="W203" s="12"/>
      <c r="X203" s="12"/>
      <c r="Y203" s="12"/>
      <c r="Z203" s="12"/>
      <c r="AA203" s="12"/>
      <c r="AB203" s="12"/>
      <c r="AC203" s="4"/>
      <c r="AD203" s="4"/>
      <c r="AE203" s="4"/>
      <c r="AF203" s="4"/>
      <c r="AG203" s="4"/>
    </row>
    <row r="204" spans="1:33" ht="18.75" x14ac:dyDescent="0.3">
      <c r="A204" s="52"/>
      <c r="B204" s="4" t="s">
        <v>26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T204" s="12"/>
      <c r="U204" s="12"/>
      <c r="V204" s="12"/>
      <c r="W204" s="12"/>
      <c r="X204" s="12"/>
      <c r="Y204" s="12"/>
      <c r="Z204" s="12"/>
      <c r="AA204" s="12"/>
      <c r="AB204" s="12"/>
      <c r="AC204" s="4"/>
      <c r="AD204" s="4"/>
      <c r="AE204" s="4"/>
      <c r="AF204" s="4"/>
      <c r="AG204" s="4"/>
    </row>
    <row r="205" spans="1:33" ht="26.25" customHeight="1" x14ac:dyDescent="0.3">
      <c r="A205" s="52"/>
      <c r="B205" s="215" t="s">
        <v>78</v>
      </c>
      <c r="C205" s="215"/>
      <c r="D205" s="73"/>
      <c r="E205" s="4" t="s">
        <v>34</v>
      </c>
      <c r="F205" s="4"/>
      <c r="G205" s="4"/>
      <c r="H205" s="4"/>
      <c r="I205" s="4"/>
      <c r="J205" s="4"/>
      <c r="K205" s="4"/>
      <c r="L205" s="4"/>
      <c r="M205" s="4"/>
      <c r="N205" s="4"/>
      <c r="T205" s="12"/>
      <c r="U205" s="12"/>
      <c r="V205" s="12"/>
      <c r="W205" s="12"/>
      <c r="X205" s="12"/>
      <c r="Y205" s="12"/>
      <c r="Z205" s="12"/>
      <c r="AA205" s="12"/>
      <c r="AB205" s="12"/>
      <c r="AC205" s="4"/>
      <c r="AD205" s="4"/>
      <c r="AE205" s="4"/>
      <c r="AF205" s="4"/>
      <c r="AG205" s="4"/>
    </row>
    <row r="206" spans="1:33" x14ac:dyDescent="0.25"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33" x14ac:dyDescent="0.25">
      <c r="B207" s="9"/>
      <c r="J207" s="15"/>
      <c r="T207" s="13"/>
      <c r="U207" s="13"/>
      <c r="V207" s="13"/>
      <c r="W207" s="13"/>
      <c r="X207" s="13"/>
      <c r="Y207" s="13"/>
      <c r="Z207" s="13"/>
      <c r="AA207" s="13"/>
      <c r="AB207" s="13"/>
    </row>
  </sheetData>
  <mergeCells count="23">
    <mergeCell ref="R4:S4"/>
    <mergeCell ref="A4:A5"/>
    <mergeCell ref="B4:B5"/>
    <mergeCell ref="C4:C5"/>
    <mergeCell ref="D4:D5"/>
    <mergeCell ref="E4:E5"/>
    <mergeCell ref="F4:G4"/>
    <mergeCell ref="AF4:AF5"/>
    <mergeCell ref="AF12:AF17"/>
    <mergeCell ref="B201:I201"/>
    <mergeCell ref="L201:N201"/>
    <mergeCell ref="B205:C205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topLeftCell="A183" zoomScaleNormal="100" workbookViewId="0">
      <selection activeCell="G14" sqref="G14"/>
    </sheetView>
  </sheetViews>
  <sheetFormatPr defaultRowHeight="15.75" x14ac:dyDescent="0.25"/>
  <cols>
    <col min="1" max="1" width="46.42578125" style="153" customWidth="1"/>
    <col min="2" max="3" width="11.140625" style="101" customWidth="1"/>
    <col min="4" max="4" width="10.28515625" style="101" customWidth="1"/>
    <col min="5" max="5" width="10" style="101" customWidth="1"/>
    <col min="6" max="6" width="9.140625" style="101" customWidth="1"/>
    <col min="7" max="7" width="9.5703125" style="101" customWidth="1"/>
    <col min="8" max="8" width="10.140625" style="101" customWidth="1"/>
    <col min="9" max="9" width="10.7109375" style="101" customWidth="1"/>
    <col min="10" max="10" width="10" style="101" customWidth="1"/>
    <col min="11" max="11" width="10.42578125" style="101" customWidth="1"/>
    <col min="12" max="12" width="10.140625" style="101" customWidth="1"/>
    <col min="13" max="13" width="10.28515625" style="101" customWidth="1"/>
    <col min="14" max="14" width="9.85546875" style="101" customWidth="1"/>
    <col min="15" max="15" width="10.5703125" style="101" customWidth="1"/>
    <col min="16" max="16" width="10" style="101" customWidth="1"/>
    <col min="17" max="17" width="8.28515625" style="101" customWidth="1"/>
    <col min="18" max="18" width="10.85546875" style="101" customWidth="1"/>
    <col min="19" max="19" width="8" style="101" customWidth="1"/>
    <col min="20" max="20" width="10.5703125" style="101" customWidth="1"/>
    <col min="21" max="21" width="9.140625" style="101" customWidth="1"/>
    <col min="22" max="22" width="9.42578125" style="101" customWidth="1"/>
    <col min="23" max="23" width="7.7109375" style="101" customWidth="1"/>
    <col min="24" max="24" width="9.7109375" style="101" customWidth="1"/>
    <col min="25" max="25" width="8.42578125" style="101" customWidth="1"/>
    <col min="26" max="26" width="10.28515625" style="101" customWidth="1"/>
    <col min="27" max="27" width="8.5703125" style="101" customWidth="1"/>
    <col min="28" max="28" width="10.42578125" style="101" customWidth="1"/>
    <col min="29" max="29" width="7.85546875" style="101" customWidth="1"/>
    <col min="30" max="30" width="9.85546875" style="101" customWidth="1"/>
    <col min="31" max="31" width="8.28515625" style="101" customWidth="1"/>
    <col min="32" max="32" width="70" style="101" customWidth="1"/>
    <col min="33" max="16384" width="9.140625" style="101"/>
  </cols>
  <sheetData>
    <row r="1" spans="1:33" x14ac:dyDescent="0.25">
      <c r="A1" s="97" t="s">
        <v>107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9"/>
      <c r="W1" s="99"/>
      <c r="X1" s="99"/>
      <c r="Y1" s="99"/>
      <c r="Z1" s="99"/>
      <c r="AA1" s="99"/>
      <c r="AB1" s="99"/>
      <c r="AC1" s="100"/>
      <c r="AD1" s="100"/>
      <c r="AE1" s="100"/>
      <c r="AF1" s="100"/>
      <c r="AG1" s="100"/>
    </row>
    <row r="2" spans="1:33" s="22" customFormat="1" ht="24" customHeight="1" x14ac:dyDescent="0.25">
      <c r="A2" s="234" t="s">
        <v>0</v>
      </c>
      <c r="B2" s="235" t="s">
        <v>27</v>
      </c>
      <c r="C2" s="235" t="s">
        <v>88</v>
      </c>
      <c r="D2" s="235" t="s">
        <v>89</v>
      </c>
      <c r="E2" s="235" t="s">
        <v>1</v>
      </c>
      <c r="F2" s="231" t="s">
        <v>2</v>
      </c>
      <c r="G2" s="231"/>
      <c r="H2" s="231" t="s">
        <v>3</v>
      </c>
      <c r="I2" s="231"/>
      <c r="J2" s="231" t="s">
        <v>4</v>
      </c>
      <c r="K2" s="231"/>
      <c r="L2" s="231" t="s">
        <v>5</v>
      </c>
      <c r="M2" s="231"/>
      <c r="N2" s="231" t="s">
        <v>6</v>
      </c>
      <c r="O2" s="231"/>
      <c r="P2" s="231" t="s">
        <v>7</v>
      </c>
      <c r="Q2" s="231"/>
      <c r="R2" s="231" t="s">
        <v>8</v>
      </c>
      <c r="S2" s="231"/>
      <c r="T2" s="231" t="s">
        <v>9</v>
      </c>
      <c r="U2" s="231"/>
      <c r="V2" s="231" t="s">
        <v>10</v>
      </c>
      <c r="W2" s="231"/>
      <c r="X2" s="231" t="s">
        <v>11</v>
      </c>
      <c r="Y2" s="231"/>
      <c r="Z2" s="231" t="s">
        <v>12</v>
      </c>
      <c r="AA2" s="231"/>
      <c r="AB2" s="231" t="s">
        <v>13</v>
      </c>
      <c r="AC2" s="231"/>
      <c r="AD2" s="241" t="s">
        <v>14</v>
      </c>
      <c r="AE2" s="242"/>
      <c r="AF2" s="245" t="s">
        <v>15</v>
      </c>
    </row>
    <row r="3" spans="1:33" s="22" customFormat="1" ht="47.25" x14ac:dyDescent="0.25">
      <c r="A3" s="234"/>
      <c r="B3" s="236"/>
      <c r="C3" s="236"/>
      <c r="D3" s="237"/>
      <c r="E3" s="236"/>
      <c r="F3" s="102" t="s">
        <v>16</v>
      </c>
      <c r="G3" s="102" t="s">
        <v>17</v>
      </c>
      <c r="H3" s="103" t="s">
        <v>18</v>
      </c>
      <c r="I3" s="103" t="s">
        <v>19</v>
      </c>
      <c r="J3" s="103" t="s">
        <v>18</v>
      </c>
      <c r="K3" s="103" t="s">
        <v>19</v>
      </c>
      <c r="L3" s="103" t="s">
        <v>18</v>
      </c>
      <c r="M3" s="103" t="s">
        <v>19</v>
      </c>
      <c r="N3" s="103" t="s">
        <v>18</v>
      </c>
      <c r="O3" s="103" t="s">
        <v>19</v>
      </c>
      <c r="P3" s="103" t="s">
        <v>18</v>
      </c>
      <c r="Q3" s="103" t="s">
        <v>19</v>
      </c>
      <c r="R3" s="103" t="s">
        <v>18</v>
      </c>
      <c r="S3" s="103" t="s">
        <v>19</v>
      </c>
      <c r="T3" s="103" t="s">
        <v>18</v>
      </c>
      <c r="U3" s="103" t="s">
        <v>19</v>
      </c>
      <c r="V3" s="103" t="s">
        <v>18</v>
      </c>
      <c r="W3" s="103" t="s">
        <v>19</v>
      </c>
      <c r="X3" s="103" t="s">
        <v>18</v>
      </c>
      <c r="Y3" s="103" t="s">
        <v>19</v>
      </c>
      <c r="Z3" s="103" t="s">
        <v>18</v>
      </c>
      <c r="AA3" s="103" t="s">
        <v>19</v>
      </c>
      <c r="AB3" s="103" t="s">
        <v>18</v>
      </c>
      <c r="AC3" s="103" t="s">
        <v>19</v>
      </c>
      <c r="AD3" s="103" t="s">
        <v>18</v>
      </c>
      <c r="AE3" s="103" t="s">
        <v>19</v>
      </c>
      <c r="AF3" s="245"/>
    </row>
    <row r="4" spans="1:33" s="24" customFormat="1" x14ac:dyDescent="0.25">
      <c r="A4" s="104">
        <v>1</v>
      </c>
      <c r="B4" s="105">
        <v>2</v>
      </c>
      <c r="C4" s="105">
        <v>3</v>
      </c>
      <c r="D4" s="105"/>
      <c r="E4" s="105">
        <v>4</v>
      </c>
      <c r="F4" s="105">
        <v>5</v>
      </c>
      <c r="G4" s="105">
        <v>6</v>
      </c>
      <c r="H4" s="105">
        <v>3</v>
      </c>
      <c r="I4" s="105">
        <v>8</v>
      </c>
      <c r="J4" s="105">
        <v>4</v>
      </c>
      <c r="K4" s="105">
        <v>10</v>
      </c>
      <c r="L4" s="105">
        <v>5</v>
      </c>
      <c r="M4" s="105">
        <v>12</v>
      </c>
      <c r="N4" s="105">
        <v>6</v>
      </c>
      <c r="O4" s="105">
        <v>14</v>
      </c>
      <c r="P4" s="105">
        <v>7</v>
      </c>
      <c r="Q4" s="105">
        <v>16</v>
      </c>
      <c r="R4" s="105">
        <v>8</v>
      </c>
      <c r="S4" s="105">
        <v>18</v>
      </c>
      <c r="T4" s="105">
        <v>9</v>
      </c>
      <c r="U4" s="105">
        <v>20</v>
      </c>
      <c r="V4" s="105">
        <v>10</v>
      </c>
      <c r="W4" s="105">
        <v>22</v>
      </c>
      <c r="X4" s="105">
        <v>11</v>
      </c>
      <c r="Y4" s="105">
        <v>24</v>
      </c>
      <c r="Z4" s="105">
        <v>12</v>
      </c>
      <c r="AA4" s="105">
        <v>26</v>
      </c>
      <c r="AB4" s="105">
        <v>13</v>
      </c>
      <c r="AC4" s="105">
        <v>28</v>
      </c>
      <c r="AD4" s="105">
        <v>14</v>
      </c>
      <c r="AE4" s="105">
        <v>30</v>
      </c>
      <c r="AF4" s="105">
        <v>31</v>
      </c>
    </row>
    <row r="5" spans="1:33" s="3" customFormat="1" x14ac:dyDescent="0.25">
      <c r="A5" s="106" t="s">
        <v>32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3" s="2" customFormat="1" ht="31.5" x14ac:dyDescent="0.25">
      <c r="A6" s="108" t="s">
        <v>35</v>
      </c>
      <c r="B6" s="109">
        <f>B7+B27+B47+B73</f>
        <v>6384.0996800000003</v>
      </c>
      <c r="C6" s="109">
        <f t="shared" ref="C6:AE6" si="0">C7+C27+C47+C73</f>
        <v>2307.8465200000001</v>
      </c>
      <c r="D6" s="109">
        <f t="shared" si="0"/>
        <v>1849.1</v>
      </c>
      <c r="E6" s="109">
        <f t="shared" si="0"/>
        <v>2033.1769899999999</v>
      </c>
      <c r="F6" s="109">
        <f>E6*100/B6</f>
        <v>31.847513226798487</v>
      </c>
      <c r="G6" s="109">
        <f>E6*100/C6</f>
        <v>88.09844902511108</v>
      </c>
      <c r="H6" s="109">
        <f t="shared" si="0"/>
        <v>669.41599999999994</v>
      </c>
      <c r="I6" s="109">
        <f t="shared" si="0"/>
        <v>572.30199999999991</v>
      </c>
      <c r="J6" s="109">
        <f t="shared" si="0"/>
        <v>316.05899999999997</v>
      </c>
      <c r="K6" s="109">
        <f t="shared" si="0"/>
        <v>302.08</v>
      </c>
      <c r="L6" s="109">
        <f t="shared" si="0"/>
        <v>706.73851999999999</v>
      </c>
      <c r="M6" s="109">
        <f t="shared" si="0"/>
        <v>412.51706000000001</v>
      </c>
      <c r="N6" s="109">
        <f t="shared" si="0"/>
        <v>682.03300000000002</v>
      </c>
      <c r="O6" s="109">
        <f t="shared" si="0"/>
        <v>746.27792999999997</v>
      </c>
      <c r="P6" s="109">
        <f t="shared" si="0"/>
        <v>801.90599999999995</v>
      </c>
      <c r="Q6" s="109">
        <f t="shared" si="0"/>
        <v>0</v>
      </c>
      <c r="R6" s="109">
        <f t="shared" si="0"/>
        <v>309.20699999999999</v>
      </c>
      <c r="S6" s="109">
        <f t="shared" si="0"/>
        <v>0</v>
      </c>
      <c r="T6" s="109">
        <f t="shared" si="0"/>
        <v>681.55516</v>
      </c>
      <c r="U6" s="109">
        <f t="shared" si="0"/>
        <v>0</v>
      </c>
      <c r="V6" s="109">
        <f t="shared" si="0"/>
        <v>219.70700000000002</v>
      </c>
      <c r="W6" s="109">
        <f t="shared" si="0"/>
        <v>0</v>
      </c>
      <c r="X6" s="109">
        <f t="shared" si="0"/>
        <v>214.21899999999999</v>
      </c>
      <c r="Y6" s="109">
        <f t="shared" si="0"/>
        <v>0</v>
      </c>
      <c r="Z6" s="109">
        <f t="shared" si="0"/>
        <v>508.35300000000007</v>
      </c>
      <c r="AA6" s="109">
        <f t="shared" si="0"/>
        <v>0</v>
      </c>
      <c r="AB6" s="109">
        <f t="shared" si="0"/>
        <v>685.8130000000001</v>
      </c>
      <c r="AC6" s="109">
        <f t="shared" si="0"/>
        <v>0</v>
      </c>
      <c r="AD6" s="109">
        <f t="shared" si="0"/>
        <v>589.09299999999996</v>
      </c>
      <c r="AE6" s="109">
        <f t="shared" si="0"/>
        <v>0</v>
      </c>
      <c r="AF6" s="109"/>
    </row>
    <row r="7" spans="1:33" s="2" customFormat="1" ht="47.25" x14ac:dyDescent="0.25">
      <c r="A7" s="110" t="s">
        <v>36</v>
      </c>
      <c r="B7" s="111">
        <f>B9+B15+B21</f>
        <v>1162.095</v>
      </c>
      <c r="C7" s="111">
        <f>C9+C15+C21</f>
        <v>316.78100000000001</v>
      </c>
      <c r="D7" s="111">
        <f t="shared" ref="D7:AE7" si="1">D9+D15+D21</f>
        <v>327.10000000000002</v>
      </c>
      <c r="E7" s="111">
        <f>E9+E15+E21</f>
        <v>287.86414000000002</v>
      </c>
      <c r="F7" s="111">
        <f>E7/B7*100</f>
        <v>24.771136611034382</v>
      </c>
      <c r="G7" s="111">
        <f>E7/C7*100</f>
        <v>90.87165581269079</v>
      </c>
      <c r="H7" s="111">
        <f t="shared" si="1"/>
        <v>25.882000000000001</v>
      </c>
      <c r="I7" s="111">
        <f t="shared" si="1"/>
        <v>25.882000000000001</v>
      </c>
      <c r="J7" s="111">
        <f t="shared" si="1"/>
        <v>27.382999999999999</v>
      </c>
      <c r="K7" s="111">
        <f t="shared" si="1"/>
        <v>0</v>
      </c>
      <c r="L7" s="111">
        <f t="shared" si="1"/>
        <v>27.382999999999999</v>
      </c>
      <c r="M7" s="111">
        <f t="shared" si="1"/>
        <v>26.91</v>
      </c>
      <c r="N7" s="111">
        <f t="shared" si="1"/>
        <v>236.13300000000001</v>
      </c>
      <c r="O7" s="111">
        <f t="shared" si="1"/>
        <v>235.07213999999999</v>
      </c>
      <c r="P7" s="111">
        <f t="shared" si="1"/>
        <v>27.382999999999999</v>
      </c>
      <c r="Q7" s="111">
        <f t="shared" si="1"/>
        <v>0</v>
      </c>
      <c r="R7" s="111">
        <f t="shared" si="1"/>
        <v>27.382999999999999</v>
      </c>
      <c r="S7" s="111">
        <f t="shared" si="1"/>
        <v>0</v>
      </c>
      <c r="T7" s="111">
        <f t="shared" si="1"/>
        <v>236.13300000000001</v>
      </c>
      <c r="U7" s="111">
        <f t="shared" si="1"/>
        <v>0</v>
      </c>
      <c r="V7" s="111">
        <f t="shared" si="1"/>
        <v>27.382999999999999</v>
      </c>
      <c r="W7" s="111">
        <f t="shared" si="1"/>
        <v>0</v>
      </c>
      <c r="X7" s="111">
        <f t="shared" si="1"/>
        <v>27.382999999999999</v>
      </c>
      <c r="Y7" s="111">
        <f t="shared" si="1"/>
        <v>0</v>
      </c>
      <c r="Z7" s="111">
        <f t="shared" si="1"/>
        <v>236.13300000000001</v>
      </c>
      <c r="AA7" s="111">
        <f t="shared" si="1"/>
        <v>0</v>
      </c>
      <c r="AB7" s="111">
        <f t="shared" si="1"/>
        <v>27.382999999999999</v>
      </c>
      <c r="AC7" s="111">
        <f t="shared" si="1"/>
        <v>0</v>
      </c>
      <c r="AD7" s="111">
        <f t="shared" si="1"/>
        <v>236.13300000000001</v>
      </c>
      <c r="AE7" s="111">
        <f t="shared" si="1"/>
        <v>0</v>
      </c>
      <c r="AF7" s="111"/>
    </row>
    <row r="8" spans="1:33" s="2" customFormat="1" x14ac:dyDescent="0.25">
      <c r="A8" s="112" t="s">
        <v>20</v>
      </c>
      <c r="B8" s="11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7"/>
    </row>
    <row r="9" spans="1:33" s="2" customFormat="1" ht="63" customHeight="1" x14ac:dyDescent="0.25">
      <c r="A9" s="118" t="s">
        <v>37</v>
      </c>
      <c r="B9" s="119">
        <f>B10</f>
        <v>835</v>
      </c>
      <c r="C9" s="119">
        <f t="shared" ref="C9:AE9" si="2">C10</f>
        <v>208.75</v>
      </c>
      <c r="D9" s="119">
        <f t="shared" si="2"/>
        <v>0</v>
      </c>
      <c r="E9" s="119">
        <f t="shared" si="2"/>
        <v>208.15214</v>
      </c>
      <c r="F9" s="119">
        <v>0</v>
      </c>
      <c r="G9" s="119">
        <v>0</v>
      </c>
      <c r="H9" s="119">
        <f t="shared" si="2"/>
        <v>0</v>
      </c>
      <c r="I9" s="119">
        <f t="shared" si="2"/>
        <v>0</v>
      </c>
      <c r="J9" s="119">
        <f t="shared" si="2"/>
        <v>0</v>
      </c>
      <c r="K9" s="119">
        <f t="shared" si="2"/>
        <v>0</v>
      </c>
      <c r="L9" s="119">
        <f t="shared" si="2"/>
        <v>0</v>
      </c>
      <c r="M9" s="119">
        <f t="shared" si="2"/>
        <v>0</v>
      </c>
      <c r="N9" s="119">
        <f t="shared" si="2"/>
        <v>208.75</v>
      </c>
      <c r="O9" s="119">
        <f t="shared" si="2"/>
        <v>208.15214</v>
      </c>
      <c r="P9" s="119">
        <f t="shared" si="2"/>
        <v>0</v>
      </c>
      <c r="Q9" s="119">
        <f t="shared" si="2"/>
        <v>0</v>
      </c>
      <c r="R9" s="119">
        <f t="shared" si="2"/>
        <v>0</v>
      </c>
      <c r="S9" s="119">
        <f t="shared" si="2"/>
        <v>0</v>
      </c>
      <c r="T9" s="119">
        <f t="shared" si="2"/>
        <v>208.75</v>
      </c>
      <c r="U9" s="119">
        <f t="shared" si="2"/>
        <v>0</v>
      </c>
      <c r="V9" s="119">
        <f t="shared" si="2"/>
        <v>0</v>
      </c>
      <c r="W9" s="119">
        <f t="shared" si="2"/>
        <v>0</v>
      </c>
      <c r="X9" s="119">
        <f t="shared" si="2"/>
        <v>0</v>
      </c>
      <c r="Y9" s="119">
        <f t="shared" si="2"/>
        <v>0</v>
      </c>
      <c r="Z9" s="119">
        <f t="shared" si="2"/>
        <v>208.75</v>
      </c>
      <c r="AA9" s="119">
        <f t="shared" si="2"/>
        <v>0</v>
      </c>
      <c r="AB9" s="119">
        <f t="shared" si="2"/>
        <v>0</v>
      </c>
      <c r="AC9" s="119">
        <f t="shared" si="2"/>
        <v>0</v>
      </c>
      <c r="AD9" s="119">
        <f t="shared" si="2"/>
        <v>208.75</v>
      </c>
      <c r="AE9" s="119">
        <f t="shared" si="2"/>
        <v>0</v>
      </c>
      <c r="AF9" s="246" t="s">
        <v>90</v>
      </c>
    </row>
    <row r="10" spans="1:33" s="2" customFormat="1" x14ac:dyDescent="0.25">
      <c r="A10" s="120" t="s">
        <v>30</v>
      </c>
      <c r="B10" s="121">
        <f>B11+B12+B13+B14</f>
        <v>835</v>
      </c>
      <c r="C10" s="121">
        <f>C11+C12+C13+C14</f>
        <v>208.75</v>
      </c>
      <c r="D10" s="121">
        <v>0</v>
      </c>
      <c r="E10" s="121">
        <f>E11+E12+E13+E14</f>
        <v>208.15214</v>
      </c>
      <c r="F10" s="121">
        <v>0</v>
      </c>
      <c r="G10" s="121">
        <v>0</v>
      </c>
      <c r="H10" s="121">
        <f t="shared" ref="H10:AE10" si="3">H11+H12+H13+H14</f>
        <v>0</v>
      </c>
      <c r="I10" s="121">
        <f t="shared" si="3"/>
        <v>0</v>
      </c>
      <c r="J10" s="121">
        <f t="shared" si="3"/>
        <v>0</v>
      </c>
      <c r="K10" s="121">
        <f t="shared" si="3"/>
        <v>0</v>
      </c>
      <c r="L10" s="121">
        <f t="shared" si="3"/>
        <v>0</v>
      </c>
      <c r="M10" s="121">
        <f t="shared" si="3"/>
        <v>0</v>
      </c>
      <c r="N10" s="121">
        <f t="shared" si="3"/>
        <v>208.75</v>
      </c>
      <c r="O10" s="121">
        <f t="shared" si="3"/>
        <v>208.15214</v>
      </c>
      <c r="P10" s="121">
        <f t="shared" si="3"/>
        <v>0</v>
      </c>
      <c r="Q10" s="121">
        <f t="shared" si="3"/>
        <v>0</v>
      </c>
      <c r="R10" s="121">
        <f t="shared" si="3"/>
        <v>0</v>
      </c>
      <c r="S10" s="121">
        <f t="shared" si="3"/>
        <v>0</v>
      </c>
      <c r="T10" s="121">
        <f t="shared" si="3"/>
        <v>208.75</v>
      </c>
      <c r="U10" s="121">
        <f t="shared" si="3"/>
        <v>0</v>
      </c>
      <c r="V10" s="121">
        <f t="shared" si="3"/>
        <v>0</v>
      </c>
      <c r="W10" s="121">
        <f t="shared" si="3"/>
        <v>0</v>
      </c>
      <c r="X10" s="121">
        <f t="shared" si="3"/>
        <v>0</v>
      </c>
      <c r="Y10" s="121">
        <f t="shared" si="3"/>
        <v>0</v>
      </c>
      <c r="Z10" s="121">
        <f t="shared" si="3"/>
        <v>208.75</v>
      </c>
      <c r="AA10" s="121">
        <f t="shared" si="3"/>
        <v>0</v>
      </c>
      <c r="AB10" s="121">
        <f t="shared" si="3"/>
        <v>0</v>
      </c>
      <c r="AC10" s="121">
        <f t="shared" si="3"/>
        <v>0</v>
      </c>
      <c r="AD10" s="121">
        <f t="shared" si="3"/>
        <v>208.75</v>
      </c>
      <c r="AE10" s="121">
        <f t="shared" si="3"/>
        <v>0</v>
      </c>
      <c r="AF10" s="247"/>
    </row>
    <row r="11" spans="1:33" s="2" customFormat="1" x14ac:dyDescent="0.25">
      <c r="A11" s="112" t="s">
        <v>23</v>
      </c>
      <c r="B11" s="113">
        <f>H11+J11+L11+N11+P11+R11+T11+V11+X11+Z11+AB11+AD11</f>
        <v>0</v>
      </c>
      <c r="C11" s="114">
        <f>H11+J11+L11+N11</f>
        <v>0</v>
      </c>
      <c r="D11" s="114">
        <v>0</v>
      </c>
      <c r="E11" s="114">
        <f>I11+K11+M11+O11+Q11+S11+U11+W11+Y11+AA11+AC11+AE11</f>
        <v>0</v>
      </c>
      <c r="F11" s="113">
        <f>IF(E11,B11,)/100</f>
        <v>0</v>
      </c>
      <c r="G11" s="113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5"/>
      <c r="R11" s="114">
        <v>0</v>
      </c>
      <c r="S11" s="115"/>
      <c r="T11" s="114">
        <v>0</v>
      </c>
      <c r="U11" s="114"/>
      <c r="V11" s="114">
        <v>0</v>
      </c>
      <c r="W11" s="115"/>
      <c r="X11" s="114">
        <v>0</v>
      </c>
      <c r="Y11" s="115"/>
      <c r="Z11" s="114">
        <v>0</v>
      </c>
      <c r="AA11" s="115"/>
      <c r="AB11" s="114">
        <v>0</v>
      </c>
      <c r="AC11" s="115"/>
      <c r="AD11" s="114">
        <v>0</v>
      </c>
      <c r="AE11" s="116"/>
      <c r="AF11" s="247"/>
    </row>
    <row r="12" spans="1:33" s="2" customFormat="1" x14ac:dyDescent="0.25">
      <c r="A12" s="112" t="s">
        <v>22</v>
      </c>
      <c r="B12" s="113">
        <f>H12+J12+L12+N12+P12+R12+T12+V12+X12+Z12+AB12+AD12</f>
        <v>140</v>
      </c>
      <c r="C12" s="114">
        <f>H12+J12+L12+N12</f>
        <v>35</v>
      </c>
      <c r="D12" s="114">
        <v>0</v>
      </c>
      <c r="E12" s="114">
        <f>I12+K12+M12+O12+Q12+S12+U12+W12+Y12+AA12+AC12+AE12</f>
        <v>35</v>
      </c>
      <c r="F12" s="113">
        <f t="shared" ref="F12:F14" si="4">IF(E12,B12,)/100</f>
        <v>1.4</v>
      </c>
      <c r="G12" s="113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35</v>
      </c>
      <c r="O12" s="114">
        <v>35</v>
      </c>
      <c r="P12" s="114">
        <v>0</v>
      </c>
      <c r="Q12" s="115"/>
      <c r="R12" s="114">
        <v>0</v>
      </c>
      <c r="S12" s="115"/>
      <c r="T12" s="114">
        <v>35</v>
      </c>
      <c r="U12" s="114"/>
      <c r="V12" s="114">
        <v>0</v>
      </c>
      <c r="W12" s="115"/>
      <c r="X12" s="114">
        <v>0</v>
      </c>
      <c r="Y12" s="115"/>
      <c r="Z12" s="114">
        <v>35</v>
      </c>
      <c r="AA12" s="115"/>
      <c r="AB12" s="114">
        <v>0</v>
      </c>
      <c r="AC12" s="115"/>
      <c r="AD12" s="114">
        <v>35</v>
      </c>
      <c r="AE12" s="116"/>
      <c r="AF12" s="247"/>
    </row>
    <row r="13" spans="1:33" s="2" customFormat="1" x14ac:dyDescent="0.25">
      <c r="A13" s="112" t="s">
        <v>21</v>
      </c>
      <c r="B13" s="113">
        <f t="shared" ref="B13:B14" si="5">H13+J13+L13+N13+P13+R13+T13+V13+X13+Z13+AB13+AD13</f>
        <v>695</v>
      </c>
      <c r="C13" s="114">
        <f>H13+J13+L13+N13</f>
        <v>173.75</v>
      </c>
      <c r="D13" s="114">
        <v>0</v>
      </c>
      <c r="E13" s="114">
        <f t="shared" ref="E13:E14" si="6">I13+K13+M13+O13+Q13+S13+U13+W13+Y13+AA13+AC13+AE13</f>
        <v>173.15214</v>
      </c>
      <c r="F13" s="113">
        <f>E13/B13*100</f>
        <v>24.913976978417267</v>
      </c>
      <c r="G13" s="113">
        <f>E13/C13*100</f>
        <v>99.655907913669068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173.75</v>
      </c>
      <c r="O13" s="114">
        <v>173.15214</v>
      </c>
      <c r="P13" s="114">
        <v>0</v>
      </c>
      <c r="Q13" s="114"/>
      <c r="R13" s="114">
        <v>0</v>
      </c>
      <c r="S13" s="114"/>
      <c r="T13" s="114">
        <v>173.75</v>
      </c>
      <c r="U13" s="114"/>
      <c r="V13" s="114">
        <v>0</v>
      </c>
      <c r="W13" s="114"/>
      <c r="X13" s="114">
        <v>0</v>
      </c>
      <c r="Y13" s="114"/>
      <c r="Z13" s="114">
        <v>173.75</v>
      </c>
      <c r="AA13" s="114"/>
      <c r="AB13" s="114">
        <v>0</v>
      </c>
      <c r="AC13" s="114"/>
      <c r="AD13" s="114">
        <v>173.75</v>
      </c>
      <c r="AE13" s="116"/>
      <c r="AF13" s="247"/>
    </row>
    <row r="14" spans="1:33" s="2" customFormat="1" ht="18" customHeight="1" x14ac:dyDescent="0.25">
      <c r="A14" s="112" t="s">
        <v>24</v>
      </c>
      <c r="B14" s="113">
        <f t="shared" si="5"/>
        <v>0</v>
      </c>
      <c r="C14" s="114">
        <f t="shared" ref="C14" si="7">H14+J14</f>
        <v>0</v>
      </c>
      <c r="D14" s="114">
        <v>0</v>
      </c>
      <c r="E14" s="114">
        <f t="shared" si="6"/>
        <v>0</v>
      </c>
      <c r="F14" s="113">
        <f t="shared" si="4"/>
        <v>0</v>
      </c>
      <c r="G14" s="113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5"/>
      <c r="P14" s="114">
        <v>0</v>
      </c>
      <c r="Q14" s="115"/>
      <c r="R14" s="114">
        <v>0</v>
      </c>
      <c r="S14" s="115"/>
      <c r="T14" s="114">
        <v>0</v>
      </c>
      <c r="U14" s="114"/>
      <c r="V14" s="114">
        <v>0</v>
      </c>
      <c r="W14" s="115"/>
      <c r="X14" s="114">
        <v>0</v>
      </c>
      <c r="Y14" s="115"/>
      <c r="Z14" s="114">
        <v>0</v>
      </c>
      <c r="AA14" s="115"/>
      <c r="AB14" s="114">
        <v>0</v>
      </c>
      <c r="AC14" s="115"/>
      <c r="AD14" s="114">
        <v>0</v>
      </c>
      <c r="AE14" s="116"/>
      <c r="AF14" s="248"/>
    </row>
    <row r="15" spans="1:33" s="2" customFormat="1" ht="157.5" x14ac:dyDescent="0.25">
      <c r="A15" s="118" t="s">
        <v>98</v>
      </c>
      <c r="B15" s="119">
        <f>B16</f>
        <v>327.09499999999997</v>
      </c>
      <c r="C15" s="119">
        <f t="shared" ref="C15:AE15" si="8">C16</f>
        <v>108.03099999999999</v>
      </c>
      <c r="D15" s="119">
        <f>D16</f>
        <v>327.10000000000002</v>
      </c>
      <c r="E15" s="119">
        <f t="shared" si="8"/>
        <v>79.712000000000003</v>
      </c>
      <c r="F15" s="119">
        <f>E15/B15*100</f>
        <v>24.369678533759309</v>
      </c>
      <c r="G15" s="119">
        <f>E15/C15*100</f>
        <v>73.786228027140368</v>
      </c>
      <c r="H15" s="119">
        <f t="shared" si="8"/>
        <v>25.882000000000001</v>
      </c>
      <c r="I15" s="119">
        <f t="shared" si="8"/>
        <v>25.882000000000001</v>
      </c>
      <c r="J15" s="119">
        <f t="shared" si="8"/>
        <v>27.382999999999999</v>
      </c>
      <c r="K15" s="119">
        <f t="shared" si="8"/>
        <v>0</v>
      </c>
      <c r="L15" s="119">
        <f t="shared" si="8"/>
        <v>27.382999999999999</v>
      </c>
      <c r="M15" s="119">
        <f t="shared" si="8"/>
        <v>26.91</v>
      </c>
      <c r="N15" s="119">
        <f t="shared" si="8"/>
        <v>27.382999999999999</v>
      </c>
      <c r="O15" s="119">
        <f t="shared" si="8"/>
        <v>26.92</v>
      </c>
      <c r="P15" s="119">
        <f t="shared" si="8"/>
        <v>27.382999999999999</v>
      </c>
      <c r="Q15" s="119">
        <f t="shared" si="8"/>
        <v>0</v>
      </c>
      <c r="R15" s="119">
        <f t="shared" si="8"/>
        <v>27.382999999999999</v>
      </c>
      <c r="S15" s="119">
        <f t="shared" si="8"/>
        <v>0</v>
      </c>
      <c r="T15" s="119">
        <f t="shared" si="8"/>
        <v>27.382999999999999</v>
      </c>
      <c r="U15" s="119">
        <f t="shared" si="8"/>
        <v>0</v>
      </c>
      <c r="V15" s="119">
        <f t="shared" si="8"/>
        <v>27.382999999999999</v>
      </c>
      <c r="W15" s="119">
        <f t="shared" si="8"/>
        <v>0</v>
      </c>
      <c r="X15" s="119">
        <f t="shared" si="8"/>
        <v>27.382999999999999</v>
      </c>
      <c r="Y15" s="119">
        <f t="shared" si="8"/>
        <v>0</v>
      </c>
      <c r="Z15" s="119">
        <f t="shared" si="8"/>
        <v>27.382999999999999</v>
      </c>
      <c r="AA15" s="119">
        <f t="shared" si="8"/>
        <v>0</v>
      </c>
      <c r="AB15" s="119">
        <f t="shared" si="8"/>
        <v>27.382999999999999</v>
      </c>
      <c r="AC15" s="119">
        <f t="shared" si="8"/>
        <v>0</v>
      </c>
      <c r="AD15" s="119">
        <f t="shared" si="8"/>
        <v>27.382999999999999</v>
      </c>
      <c r="AE15" s="119">
        <f t="shared" si="8"/>
        <v>0</v>
      </c>
      <c r="AF15" s="122" t="s">
        <v>92</v>
      </c>
    </row>
    <row r="16" spans="1:33" s="2" customFormat="1" x14ac:dyDescent="0.25">
      <c r="A16" s="161" t="s">
        <v>30</v>
      </c>
      <c r="B16" s="121">
        <f>B17+B18+B19+B20</f>
        <v>327.09499999999997</v>
      </c>
      <c r="C16" s="121">
        <f>C17+C18+C19+C20</f>
        <v>108.03099999999999</v>
      </c>
      <c r="D16" s="121">
        <f>D17+D18+D19+D20</f>
        <v>327.10000000000002</v>
      </c>
      <c r="E16" s="121">
        <f>E17+E18+E19+E20</f>
        <v>79.712000000000003</v>
      </c>
      <c r="F16" s="121">
        <f>E16/B16*100</f>
        <v>24.369678533759309</v>
      </c>
      <c r="G16" s="121">
        <f>E16/C16*100</f>
        <v>73.786228027140368</v>
      </c>
      <c r="H16" s="121">
        <f t="shared" ref="H16:AE16" si="9">H17+H18+H19+H20</f>
        <v>25.882000000000001</v>
      </c>
      <c r="I16" s="121">
        <f t="shared" si="9"/>
        <v>25.882000000000001</v>
      </c>
      <c r="J16" s="121">
        <f t="shared" si="9"/>
        <v>27.382999999999999</v>
      </c>
      <c r="K16" s="121">
        <f t="shared" si="9"/>
        <v>0</v>
      </c>
      <c r="L16" s="121">
        <f t="shared" si="9"/>
        <v>27.382999999999999</v>
      </c>
      <c r="M16" s="121">
        <f t="shared" si="9"/>
        <v>26.91</v>
      </c>
      <c r="N16" s="121">
        <f t="shared" si="9"/>
        <v>27.382999999999999</v>
      </c>
      <c r="O16" s="121">
        <f t="shared" si="9"/>
        <v>26.92</v>
      </c>
      <c r="P16" s="121">
        <f t="shared" si="9"/>
        <v>27.382999999999999</v>
      </c>
      <c r="Q16" s="121">
        <f t="shared" si="9"/>
        <v>0</v>
      </c>
      <c r="R16" s="121">
        <f t="shared" si="9"/>
        <v>27.382999999999999</v>
      </c>
      <c r="S16" s="121">
        <f t="shared" si="9"/>
        <v>0</v>
      </c>
      <c r="T16" s="121">
        <f t="shared" si="9"/>
        <v>27.382999999999999</v>
      </c>
      <c r="U16" s="121">
        <f t="shared" si="9"/>
        <v>0</v>
      </c>
      <c r="V16" s="121">
        <f t="shared" si="9"/>
        <v>27.382999999999999</v>
      </c>
      <c r="W16" s="121">
        <f t="shared" si="9"/>
        <v>0</v>
      </c>
      <c r="X16" s="121">
        <f t="shared" si="9"/>
        <v>27.382999999999999</v>
      </c>
      <c r="Y16" s="121">
        <f t="shared" si="9"/>
        <v>0</v>
      </c>
      <c r="Z16" s="121">
        <f t="shared" si="9"/>
        <v>27.382999999999999</v>
      </c>
      <c r="AA16" s="121">
        <f t="shared" si="9"/>
        <v>0</v>
      </c>
      <c r="AB16" s="121">
        <f t="shared" si="9"/>
        <v>27.382999999999999</v>
      </c>
      <c r="AC16" s="121">
        <f t="shared" si="9"/>
        <v>0</v>
      </c>
      <c r="AD16" s="121">
        <f t="shared" si="9"/>
        <v>27.382999999999999</v>
      </c>
      <c r="AE16" s="121">
        <f t="shared" si="9"/>
        <v>0</v>
      </c>
      <c r="AF16" s="117"/>
    </row>
    <row r="17" spans="1:32" s="2" customFormat="1" x14ac:dyDescent="0.25">
      <c r="A17" s="112" t="s">
        <v>23</v>
      </c>
      <c r="B17" s="113">
        <f>H17+J17+L17+N17+P17+R17+T17+V17+X17+Z17+AB17+AD17</f>
        <v>0</v>
      </c>
      <c r="C17" s="114">
        <f>H17+J17</f>
        <v>0</v>
      </c>
      <c r="D17" s="114">
        <v>0</v>
      </c>
      <c r="E17" s="114">
        <f>I17+K17+M17+O17+Q17+S17+U17+W17+Y17+AA17+AC17+AE17</f>
        <v>0</v>
      </c>
      <c r="F17" s="113">
        <f>IF(E17,B17,)/100</f>
        <v>0</v>
      </c>
      <c r="G17" s="113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5"/>
      <c r="R17" s="114">
        <v>0</v>
      </c>
      <c r="S17" s="115"/>
      <c r="T17" s="114">
        <v>0</v>
      </c>
      <c r="U17" s="115"/>
      <c r="V17" s="114">
        <v>0</v>
      </c>
      <c r="W17" s="115"/>
      <c r="X17" s="114">
        <v>0</v>
      </c>
      <c r="Y17" s="115"/>
      <c r="Z17" s="114">
        <v>0</v>
      </c>
      <c r="AA17" s="115"/>
      <c r="AB17" s="114">
        <v>0</v>
      </c>
      <c r="AC17" s="115"/>
      <c r="AD17" s="114">
        <v>0</v>
      </c>
      <c r="AE17" s="116"/>
      <c r="AF17" s="117"/>
    </row>
    <row r="18" spans="1:32" s="2" customFormat="1" x14ac:dyDescent="0.25">
      <c r="A18" s="112" t="s">
        <v>22</v>
      </c>
      <c r="B18" s="113">
        <f>H18+J18+L18+N18+P18+R18+T18+V18+X18+Z18+AB18+AD18</f>
        <v>0</v>
      </c>
      <c r="C18" s="114">
        <f t="shared" ref="C18:C20" si="10">H18+J18</f>
        <v>0</v>
      </c>
      <c r="D18" s="114">
        <v>0</v>
      </c>
      <c r="E18" s="114">
        <f t="shared" ref="E18" si="11">I18+K18+M18+O18+Q18+S18+U18+W18+Y18+AA18+AC18+AE18</f>
        <v>0</v>
      </c>
      <c r="F18" s="113">
        <f t="shared" ref="F18:F20" si="12">IF(E18,B18,)/100</f>
        <v>0</v>
      </c>
      <c r="G18" s="113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5"/>
      <c r="R18" s="114">
        <v>0</v>
      </c>
      <c r="S18" s="115"/>
      <c r="T18" s="114">
        <v>0</v>
      </c>
      <c r="U18" s="115"/>
      <c r="V18" s="114">
        <v>0</v>
      </c>
      <c r="W18" s="115"/>
      <c r="X18" s="114">
        <v>0</v>
      </c>
      <c r="Y18" s="115"/>
      <c r="Z18" s="114">
        <v>0</v>
      </c>
      <c r="AA18" s="115"/>
      <c r="AB18" s="114">
        <v>0</v>
      </c>
      <c r="AC18" s="115"/>
      <c r="AD18" s="114">
        <v>0</v>
      </c>
      <c r="AE18" s="116"/>
      <c r="AF18" s="117"/>
    </row>
    <row r="19" spans="1:32" s="2" customFormat="1" x14ac:dyDescent="0.25">
      <c r="A19" s="112" t="s">
        <v>21</v>
      </c>
      <c r="B19" s="113">
        <f t="shared" ref="B19:B20" si="13">H19+J19+L19+N19+P19+R19+T19+V19+X19+Z19+AB19+AD19</f>
        <v>327.09499999999997</v>
      </c>
      <c r="C19" s="114">
        <f>H19+J19+L19+N19</f>
        <v>108.03099999999999</v>
      </c>
      <c r="D19" s="114">
        <v>327.10000000000002</v>
      </c>
      <c r="E19" s="114">
        <f>I19+K19+M19+O19+Q19+S19+U19+W19+Y19+AA19+AC19+AE19</f>
        <v>79.712000000000003</v>
      </c>
      <c r="F19" s="113">
        <f>E19*100/B19</f>
        <v>24.369678533759309</v>
      </c>
      <c r="G19" s="113">
        <f>E19*100/C19</f>
        <v>73.786228027140368</v>
      </c>
      <c r="H19" s="114">
        <v>25.882000000000001</v>
      </c>
      <c r="I19" s="114">
        <v>25.882000000000001</v>
      </c>
      <c r="J19" s="114">
        <v>27.382999999999999</v>
      </c>
      <c r="K19" s="114">
        <v>0</v>
      </c>
      <c r="L19" s="114">
        <v>27.382999999999999</v>
      </c>
      <c r="M19" s="114">
        <v>26.91</v>
      </c>
      <c r="N19" s="114">
        <v>27.382999999999999</v>
      </c>
      <c r="O19" s="114">
        <v>26.92</v>
      </c>
      <c r="P19" s="114">
        <v>27.382999999999999</v>
      </c>
      <c r="Q19" s="114"/>
      <c r="R19" s="114">
        <v>27.382999999999999</v>
      </c>
      <c r="S19" s="114"/>
      <c r="T19" s="114">
        <v>27.382999999999999</v>
      </c>
      <c r="U19" s="114"/>
      <c r="V19" s="114">
        <v>27.382999999999999</v>
      </c>
      <c r="W19" s="114"/>
      <c r="X19" s="114">
        <v>27.382999999999999</v>
      </c>
      <c r="Y19" s="114"/>
      <c r="Z19" s="114">
        <v>27.382999999999999</v>
      </c>
      <c r="AA19" s="114"/>
      <c r="AB19" s="114">
        <v>27.382999999999999</v>
      </c>
      <c r="AC19" s="114"/>
      <c r="AD19" s="114">
        <v>27.382999999999999</v>
      </c>
      <c r="AE19" s="116"/>
      <c r="AF19" s="117"/>
    </row>
    <row r="20" spans="1:32" s="2" customFormat="1" x14ac:dyDescent="0.25">
      <c r="A20" s="112" t="s">
        <v>24</v>
      </c>
      <c r="B20" s="113">
        <f t="shared" si="13"/>
        <v>0</v>
      </c>
      <c r="C20" s="114">
        <f t="shared" si="10"/>
        <v>0</v>
      </c>
      <c r="D20" s="114">
        <v>0</v>
      </c>
      <c r="E20" s="114">
        <f>I20+K20+M20+O20+Q20+S20+U20+W20+Y20+AA20+AC20+AE20</f>
        <v>0</v>
      </c>
      <c r="F20" s="113">
        <f t="shared" si="12"/>
        <v>0</v>
      </c>
      <c r="G20" s="113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5"/>
      <c r="R20" s="114">
        <v>0</v>
      </c>
      <c r="S20" s="115"/>
      <c r="T20" s="114">
        <v>0</v>
      </c>
      <c r="U20" s="115"/>
      <c r="V20" s="114">
        <v>0</v>
      </c>
      <c r="W20" s="115"/>
      <c r="X20" s="114">
        <v>0</v>
      </c>
      <c r="Y20" s="115"/>
      <c r="Z20" s="114">
        <v>0</v>
      </c>
      <c r="AA20" s="115"/>
      <c r="AB20" s="114">
        <v>0</v>
      </c>
      <c r="AC20" s="115"/>
      <c r="AD20" s="114">
        <v>0</v>
      </c>
      <c r="AE20" s="116"/>
      <c r="AF20" s="117"/>
    </row>
    <row r="21" spans="1:32" s="2" customFormat="1" ht="196.5" customHeight="1" x14ac:dyDescent="0.25">
      <c r="A21" s="118" t="s">
        <v>99</v>
      </c>
      <c r="B21" s="119">
        <f>B22</f>
        <v>0</v>
      </c>
      <c r="C21" s="119">
        <f t="shared" ref="C21:AE21" si="14">C22</f>
        <v>0</v>
      </c>
      <c r="D21" s="119">
        <f t="shared" si="14"/>
        <v>0</v>
      </c>
      <c r="E21" s="119">
        <f t="shared" si="14"/>
        <v>0</v>
      </c>
      <c r="F21" s="119">
        <v>0</v>
      </c>
      <c r="G21" s="119">
        <v>0</v>
      </c>
      <c r="H21" s="119">
        <f t="shared" si="14"/>
        <v>0</v>
      </c>
      <c r="I21" s="119">
        <f t="shared" si="14"/>
        <v>0</v>
      </c>
      <c r="J21" s="119">
        <f t="shared" si="14"/>
        <v>0</v>
      </c>
      <c r="K21" s="119">
        <f t="shared" si="14"/>
        <v>0</v>
      </c>
      <c r="L21" s="119">
        <f t="shared" si="14"/>
        <v>0</v>
      </c>
      <c r="M21" s="119">
        <f t="shared" si="14"/>
        <v>0</v>
      </c>
      <c r="N21" s="119">
        <f t="shared" si="14"/>
        <v>0</v>
      </c>
      <c r="O21" s="119">
        <f t="shared" si="14"/>
        <v>0</v>
      </c>
      <c r="P21" s="119">
        <f t="shared" si="14"/>
        <v>0</v>
      </c>
      <c r="Q21" s="119">
        <f t="shared" si="14"/>
        <v>0</v>
      </c>
      <c r="R21" s="119">
        <f t="shared" si="14"/>
        <v>0</v>
      </c>
      <c r="S21" s="119">
        <f t="shared" si="14"/>
        <v>0</v>
      </c>
      <c r="T21" s="119">
        <f t="shared" si="14"/>
        <v>0</v>
      </c>
      <c r="U21" s="119">
        <f t="shared" si="14"/>
        <v>0</v>
      </c>
      <c r="V21" s="119">
        <f t="shared" si="14"/>
        <v>0</v>
      </c>
      <c r="W21" s="119">
        <f t="shared" si="14"/>
        <v>0</v>
      </c>
      <c r="X21" s="119">
        <f t="shared" si="14"/>
        <v>0</v>
      </c>
      <c r="Y21" s="119">
        <f t="shared" si="14"/>
        <v>0</v>
      </c>
      <c r="Z21" s="119">
        <f t="shared" si="14"/>
        <v>0</v>
      </c>
      <c r="AA21" s="119">
        <f t="shared" si="14"/>
        <v>0</v>
      </c>
      <c r="AB21" s="119">
        <f t="shared" si="14"/>
        <v>0</v>
      </c>
      <c r="AC21" s="119">
        <f t="shared" si="14"/>
        <v>0</v>
      </c>
      <c r="AD21" s="119">
        <f t="shared" si="14"/>
        <v>0</v>
      </c>
      <c r="AE21" s="119">
        <f t="shared" si="14"/>
        <v>0</v>
      </c>
      <c r="AF21" s="119"/>
    </row>
    <row r="22" spans="1:32" s="2" customFormat="1" x14ac:dyDescent="0.25">
      <c r="A22" s="120" t="s">
        <v>30</v>
      </c>
      <c r="B22" s="121">
        <f>B23+B24+B25+B26</f>
        <v>0</v>
      </c>
      <c r="C22" s="121">
        <f>C23+C24+C25+C26</f>
        <v>0</v>
      </c>
      <c r="D22" s="121">
        <v>0</v>
      </c>
      <c r="E22" s="121">
        <f>E23+E24+E25+E26</f>
        <v>0</v>
      </c>
      <c r="F22" s="121">
        <v>0</v>
      </c>
      <c r="G22" s="121">
        <v>0</v>
      </c>
      <c r="H22" s="121">
        <f t="shared" ref="H22:AE22" si="15">H23+H24+H25+H26</f>
        <v>0</v>
      </c>
      <c r="I22" s="121">
        <f t="shared" si="15"/>
        <v>0</v>
      </c>
      <c r="J22" s="121">
        <f t="shared" si="15"/>
        <v>0</v>
      </c>
      <c r="K22" s="121">
        <f t="shared" si="15"/>
        <v>0</v>
      </c>
      <c r="L22" s="121">
        <f t="shared" si="15"/>
        <v>0</v>
      </c>
      <c r="M22" s="121">
        <f t="shared" si="15"/>
        <v>0</v>
      </c>
      <c r="N22" s="121">
        <f t="shared" si="15"/>
        <v>0</v>
      </c>
      <c r="O22" s="121">
        <f t="shared" si="15"/>
        <v>0</v>
      </c>
      <c r="P22" s="121">
        <f t="shared" si="15"/>
        <v>0</v>
      </c>
      <c r="Q22" s="121">
        <f t="shared" si="15"/>
        <v>0</v>
      </c>
      <c r="R22" s="121">
        <f t="shared" si="15"/>
        <v>0</v>
      </c>
      <c r="S22" s="121">
        <f t="shared" si="15"/>
        <v>0</v>
      </c>
      <c r="T22" s="121">
        <f t="shared" si="15"/>
        <v>0</v>
      </c>
      <c r="U22" s="121">
        <f t="shared" si="15"/>
        <v>0</v>
      </c>
      <c r="V22" s="121">
        <f t="shared" si="15"/>
        <v>0</v>
      </c>
      <c r="W22" s="121">
        <f t="shared" si="15"/>
        <v>0</v>
      </c>
      <c r="X22" s="121">
        <f t="shared" si="15"/>
        <v>0</v>
      </c>
      <c r="Y22" s="121">
        <f t="shared" si="15"/>
        <v>0</v>
      </c>
      <c r="Z22" s="121">
        <f t="shared" si="15"/>
        <v>0</v>
      </c>
      <c r="AA22" s="121">
        <f t="shared" si="15"/>
        <v>0</v>
      </c>
      <c r="AB22" s="121">
        <f t="shared" si="15"/>
        <v>0</v>
      </c>
      <c r="AC22" s="121">
        <f t="shared" si="15"/>
        <v>0</v>
      </c>
      <c r="AD22" s="121">
        <f t="shared" si="15"/>
        <v>0</v>
      </c>
      <c r="AE22" s="121">
        <f t="shared" si="15"/>
        <v>0</v>
      </c>
      <c r="AF22" s="117"/>
    </row>
    <row r="23" spans="1:32" s="2" customFormat="1" x14ac:dyDescent="0.25">
      <c r="A23" s="112" t="s">
        <v>23</v>
      </c>
      <c r="B23" s="113">
        <f>H23+J23+L23+N23+P23+R23+T23+V23+X23+Z23+AB23+AD23</f>
        <v>0</v>
      </c>
      <c r="C23" s="114">
        <f t="shared" ref="C23:C24" si="16">H23+J23+L23+N23</f>
        <v>0</v>
      </c>
      <c r="D23" s="114">
        <v>0</v>
      </c>
      <c r="E23" s="114">
        <f>I23+K23+M23+O23+Q23+S23+U23+W23+Y23+AA23+AC23+AE23</f>
        <v>0</v>
      </c>
      <c r="F23" s="113">
        <f>IF(E23,B23,)/100</f>
        <v>0</v>
      </c>
      <c r="G23" s="113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5">
        <v>0</v>
      </c>
      <c r="N23" s="114">
        <v>0</v>
      </c>
      <c r="O23" s="114">
        <v>0</v>
      </c>
      <c r="P23" s="114">
        <v>0</v>
      </c>
      <c r="Q23" s="115"/>
      <c r="R23" s="114">
        <v>0</v>
      </c>
      <c r="S23" s="115"/>
      <c r="T23" s="114">
        <v>0</v>
      </c>
      <c r="U23" s="115"/>
      <c r="V23" s="114">
        <v>0</v>
      </c>
      <c r="W23" s="115"/>
      <c r="X23" s="114">
        <v>0</v>
      </c>
      <c r="Y23" s="115"/>
      <c r="Z23" s="114">
        <v>0</v>
      </c>
      <c r="AA23" s="115"/>
      <c r="AB23" s="114">
        <v>0</v>
      </c>
      <c r="AC23" s="115"/>
      <c r="AD23" s="114">
        <v>0</v>
      </c>
      <c r="AE23" s="116"/>
      <c r="AF23" s="117"/>
    </row>
    <row r="24" spans="1:32" s="2" customFormat="1" x14ac:dyDescent="0.25">
      <c r="A24" s="112" t="s">
        <v>22</v>
      </c>
      <c r="B24" s="113">
        <f>H24+J24+L24+N24+P24+R24+T24+V24+X24+Z24+AB24+AD24</f>
        <v>0</v>
      </c>
      <c r="C24" s="114">
        <f t="shared" si="16"/>
        <v>0</v>
      </c>
      <c r="D24" s="114">
        <v>0</v>
      </c>
      <c r="E24" s="114">
        <f t="shared" ref="E24:E26" si="17">I24+K24+M24+O24+Q24+S24+U24+W24+Y24+AA24+AC24+AE24</f>
        <v>0</v>
      </c>
      <c r="F24" s="113">
        <f t="shared" ref="F24:F26" si="18">IF(E24,B24,)/100</f>
        <v>0</v>
      </c>
      <c r="G24" s="113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5">
        <v>0</v>
      </c>
      <c r="N24" s="114">
        <v>0</v>
      </c>
      <c r="O24" s="114">
        <v>0</v>
      </c>
      <c r="P24" s="114">
        <v>0</v>
      </c>
      <c r="Q24" s="115"/>
      <c r="R24" s="114">
        <v>0</v>
      </c>
      <c r="S24" s="115"/>
      <c r="T24" s="114">
        <v>0</v>
      </c>
      <c r="U24" s="115"/>
      <c r="V24" s="114">
        <v>0</v>
      </c>
      <c r="W24" s="115"/>
      <c r="X24" s="114">
        <v>0</v>
      </c>
      <c r="Y24" s="115"/>
      <c r="Z24" s="114">
        <v>0</v>
      </c>
      <c r="AA24" s="115"/>
      <c r="AB24" s="114">
        <v>0</v>
      </c>
      <c r="AC24" s="115"/>
      <c r="AD24" s="114">
        <v>0</v>
      </c>
      <c r="AE24" s="116"/>
      <c r="AF24" s="117"/>
    </row>
    <row r="25" spans="1:32" s="2" customFormat="1" x14ac:dyDescent="0.25">
      <c r="A25" s="112" t="s">
        <v>21</v>
      </c>
      <c r="B25" s="113">
        <f t="shared" ref="B25:B26" si="19">H25+J25+L25+N25+P25+R25+T25+V25+X25+Z25+AB25+AD25</f>
        <v>0</v>
      </c>
      <c r="C25" s="114">
        <f>H25+J25+L25+N25</f>
        <v>0</v>
      </c>
      <c r="D25" s="114">
        <v>0</v>
      </c>
      <c r="E25" s="114">
        <f t="shared" si="17"/>
        <v>0</v>
      </c>
      <c r="F25" s="113">
        <f t="shared" si="18"/>
        <v>0</v>
      </c>
      <c r="G25" s="113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/>
      <c r="R25" s="114">
        <v>0</v>
      </c>
      <c r="S25" s="114"/>
      <c r="T25" s="114">
        <v>0</v>
      </c>
      <c r="U25" s="114"/>
      <c r="V25" s="114">
        <v>0</v>
      </c>
      <c r="W25" s="114"/>
      <c r="X25" s="114">
        <v>0</v>
      </c>
      <c r="Y25" s="114"/>
      <c r="Z25" s="114">
        <v>0</v>
      </c>
      <c r="AA25" s="114"/>
      <c r="AB25" s="114">
        <v>0</v>
      </c>
      <c r="AC25" s="114"/>
      <c r="AD25" s="114">
        <v>0</v>
      </c>
      <c r="AE25" s="116"/>
      <c r="AF25" s="117"/>
    </row>
    <row r="26" spans="1:32" s="2" customFormat="1" x14ac:dyDescent="0.25">
      <c r="A26" s="112" t="s">
        <v>24</v>
      </c>
      <c r="B26" s="113">
        <f t="shared" si="19"/>
        <v>0</v>
      </c>
      <c r="C26" s="114">
        <f>H26+J26+L26+N26</f>
        <v>0</v>
      </c>
      <c r="D26" s="114">
        <v>0</v>
      </c>
      <c r="E26" s="114">
        <f t="shared" si="17"/>
        <v>0</v>
      </c>
      <c r="F26" s="113">
        <f t="shared" si="18"/>
        <v>0</v>
      </c>
      <c r="G26" s="113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5">
        <v>0</v>
      </c>
      <c r="N26" s="114">
        <v>0</v>
      </c>
      <c r="O26" s="114">
        <v>0</v>
      </c>
      <c r="P26" s="114">
        <v>0</v>
      </c>
      <c r="Q26" s="115"/>
      <c r="R26" s="114">
        <v>0</v>
      </c>
      <c r="S26" s="115"/>
      <c r="T26" s="114">
        <v>0</v>
      </c>
      <c r="U26" s="115"/>
      <c r="V26" s="114">
        <v>0</v>
      </c>
      <c r="W26" s="115"/>
      <c r="X26" s="114">
        <v>0</v>
      </c>
      <c r="Y26" s="115"/>
      <c r="Z26" s="114">
        <v>0</v>
      </c>
      <c r="AA26" s="115"/>
      <c r="AB26" s="114">
        <v>0</v>
      </c>
      <c r="AC26" s="115"/>
      <c r="AD26" s="114">
        <v>0</v>
      </c>
      <c r="AE26" s="116"/>
      <c r="AF26" s="117"/>
    </row>
    <row r="27" spans="1:32" s="2" customFormat="1" ht="31.5" x14ac:dyDescent="0.25">
      <c r="A27" s="131" t="s">
        <v>40</v>
      </c>
      <c r="B27" s="132">
        <f>B29+B35+B41</f>
        <v>3487.8046800000006</v>
      </c>
      <c r="C27" s="132">
        <f>C29+C35+C41</f>
        <v>1370.5655200000001</v>
      </c>
      <c r="D27" s="132">
        <f t="shared" ref="D27:AD27" si="20">D29+D35+D41</f>
        <v>1364</v>
      </c>
      <c r="E27" s="132">
        <f t="shared" si="20"/>
        <v>1254.81285</v>
      </c>
      <c r="F27" s="132">
        <f>E27/B27*100</f>
        <v>35.97715368625515</v>
      </c>
      <c r="G27" s="132">
        <f>E27/C27*100</f>
        <v>91.554386250720782</v>
      </c>
      <c r="H27" s="132">
        <f t="shared" si="20"/>
        <v>643.53399999999999</v>
      </c>
      <c r="I27" s="132">
        <f t="shared" si="20"/>
        <v>546.41999999999996</v>
      </c>
      <c r="J27" s="132">
        <f t="shared" si="20"/>
        <v>288.67599999999999</v>
      </c>
      <c r="K27" s="132">
        <f t="shared" si="20"/>
        <v>302.08</v>
      </c>
      <c r="L27" s="132">
        <f t="shared" si="20"/>
        <v>136.35552000000001</v>
      </c>
      <c r="M27" s="132">
        <f t="shared" si="20"/>
        <v>122.60706</v>
      </c>
      <c r="N27" s="132">
        <f t="shared" si="20"/>
        <v>302</v>
      </c>
      <c r="O27" s="132">
        <f t="shared" si="20"/>
        <v>283.70578999999998</v>
      </c>
      <c r="P27" s="132">
        <f t="shared" si="20"/>
        <v>390.32299999999998</v>
      </c>
      <c r="Q27" s="132">
        <f t="shared" si="20"/>
        <v>0</v>
      </c>
      <c r="R27" s="132">
        <f t="shared" si="20"/>
        <v>281.82400000000001</v>
      </c>
      <c r="S27" s="132">
        <f t="shared" si="20"/>
        <v>0</v>
      </c>
      <c r="T27" s="132">
        <f t="shared" si="20"/>
        <v>445.42216000000002</v>
      </c>
      <c r="U27" s="132">
        <f t="shared" si="20"/>
        <v>0</v>
      </c>
      <c r="V27" s="132">
        <f t="shared" si="20"/>
        <v>125.92400000000001</v>
      </c>
      <c r="W27" s="132">
        <f t="shared" si="20"/>
        <v>0</v>
      </c>
      <c r="X27" s="132">
        <f t="shared" si="20"/>
        <v>116.036</v>
      </c>
      <c r="Y27" s="132">
        <f t="shared" si="20"/>
        <v>0</v>
      </c>
      <c r="Z27" s="132">
        <f t="shared" si="20"/>
        <v>272.22000000000003</v>
      </c>
      <c r="AA27" s="132">
        <f t="shared" si="20"/>
        <v>0</v>
      </c>
      <c r="AB27" s="132">
        <f t="shared" si="20"/>
        <v>132.53</v>
      </c>
      <c r="AC27" s="132">
        <f t="shared" si="20"/>
        <v>0</v>
      </c>
      <c r="AD27" s="132">
        <f t="shared" si="20"/>
        <v>352.96</v>
      </c>
      <c r="AE27" s="132">
        <f>AE29+AE35+AE41</f>
        <v>0</v>
      </c>
      <c r="AF27" s="132"/>
    </row>
    <row r="28" spans="1:32" s="2" customFormat="1" x14ac:dyDescent="0.25">
      <c r="A28" s="112" t="s">
        <v>20</v>
      </c>
      <c r="B28" s="113"/>
      <c r="C28" s="114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117"/>
    </row>
    <row r="29" spans="1:32" s="2" customFormat="1" ht="52.5" hidden="1" customHeight="1" x14ac:dyDescent="0.25">
      <c r="A29" s="118" t="s">
        <v>41</v>
      </c>
      <c r="B29" s="119">
        <f>B30</f>
        <v>0</v>
      </c>
      <c r="C29" s="119">
        <f t="shared" ref="C29:AE29" si="21">C30</f>
        <v>0</v>
      </c>
      <c r="D29" s="119">
        <f>D30</f>
        <v>0</v>
      </c>
      <c r="E29" s="119">
        <f t="shared" si="21"/>
        <v>0</v>
      </c>
      <c r="F29" s="119">
        <v>0</v>
      </c>
      <c r="G29" s="119">
        <v>0</v>
      </c>
      <c r="H29" s="119">
        <f t="shared" si="21"/>
        <v>0</v>
      </c>
      <c r="I29" s="119">
        <f t="shared" si="21"/>
        <v>0</v>
      </c>
      <c r="J29" s="119">
        <f t="shared" si="21"/>
        <v>0</v>
      </c>
      <c r="K29" s="119">
        <f t="shared" si="21"/>
        <v>0</v>
      </c>
      <c r="L29" s="119">
        <f t="shared" si="21"/>
        <v>0</v>
      </c>
      <c r="M29" s="119">
        <f t="shared" si="21"/>
        <v>0</v>
      </c>
      <c r="N29" s="119">
        <f t="shared" si="21"/>
        <v>0</v>
      </c>
      <c r="O29" s="119">
        <f t="shared" si="21"/>
        <v>0</v>
      </c>
      <c r="P29" s="119">
        <f t="shared" si="21"/>
        <v>0</v>
      </c>
      <c r="Q29" s="119">
        <f t="shared" si="21"/>
        <v>0</v>
      </c>
      <c r="R29" s="119">
        <f t="shared" si="21"/>
        <v>0</v>
      </c>
      <c r="S29" s="119">
        <f t="shared" si="21"/>
        <v>0</v>
      </c>
      <c r="T29" s="119">
        <f t="shared" si="21"/>
        <v>0</v>
      </c>
      <c r="U29" s="119">
        <f t="shared" si="21"/>
        <v>0</v>
      </c>
      <c r="V29" s="119">
        <f t="shared" si="21"/>
        <v>0</v>
      </c>
      <c r="W29" s="119">
        <f t="shared" si="21"/>
        <v>0</v>
      </c>
      <c r="X29" s="119">
        <f t="shared" si="21"/>
        <v>0</v>
      </c>
      <c r="Y29" s="119">
        <f t="shared" si="21"/>
        <v>0</v>
      </c>
      <c r="Z29" s="119">
        <f t="shared" si="21"/>
        <v>0</v>
      </c>
      <c r="AA29" s="119">
        <f t="shared" si="21"/>
        <v>0</v>
      </c>
      <c r="AB29" s="119">
        <f t="shared" si="21"/>
        <v>0</v>
      </c>
      <c r="AC29" s="119">
        <f t="shared" si="21"/>
        <v>0</v>
      </c>
      <c r="AD29" s="119">
        <f t="shared" si="21"/>
        <v>0</v>
      </c>
      <c r="AE29" s="119">
        <f t="shared" si="21"/>
        <v>0</v>
      </c>
      <c r="AF29" s="119" t="s">
        <v>82</v>
      </c>
    </row>
    <row r="30" spans="1:32" s="2" customFormat="1" hidden="1" x14ac:dyDescent="0.25">
      <c r="A30" s="120" t="s">
        <v>30</v>
      </c>
      <c r="B30" s="121">
        <f>B31+B32+B33+B34</f>
        <v>0</v>
      </c>
      <c r="C30" s="121">
        <f t="shared" ref="C30:E30" si="22">C31+C32+C33+C34</f>
        <v>0</v>
      </c>
      <c r="D30" s="121">
        <f t="shared" si="22"/>
        <v>0</v>
      </c>
      <c r="E30" s="121">
        <f t="shared" si="22"/>
        <v>0</v>
      </c>
      <c r="F30" s="121">
        <v>0</v>
      </c>
      <c r="G30" s="121">
        <v>0</v>
      </c>
      <c r="H30" s="121">
        <f>H31+H32+H33+H34</f>
        <v>0</v>
      </c>
      <c r="I30" s="121">
        <f t="shared" ref="I30:AE30" si="23">I31+I32+I33+I34</f>
        <v>0</v>
      </c>
      <c r="J30" s="121">
        <f t="shared" si="23"/>
        <v>0</v>
      </c>
      <c r="K30" s="121">
        <f t="shared" si="23"/>
        <v>0</v>
      </c>
      <c r="L30" s="121">
        <f t="shared" si="23"/>
        <v>0</v>
      </c>
      <c r="M30" s="121">
        <f t="shared" si="23"/>
        <v>0</v>
      </c>
      <c r="N30" s="121">
        <f t="shared" si="23"/>
        <v>0</v>
      </c>
      <c r="O30" s="121">
        <f t="shared" si="23"/>
        <v>0</v>
      </c>
      <c r="P30" s="121">
        <f t="shared" si="23"/>
        <v>0</v>
      </c>
      <c r="Q30" s="121">
        <f t="shared" si="23"/>
        <v>0</v>
      </c>
      <c r="R30" s="121">
        <f t="shared" si="23"/>
        <v>0</v>
      </c>
      <c r="S30" s="121">
        <f t="shared" si="23"/>
        <v>0</v>
      </c>
      <c r="T30" s="121">
        <f t="shared" si="23"/>
        <v>0</v>
      </c>
      <c r="U30" s="121">
        <f t="shared" si="23"/>
        <v>0</v>
      </c>
      <c r="V30" s="121">
        <f t="shared" si="23"/>
        <v>0</v>
      </c>
      <c r="W30" s="121">
        <f t="shared" si="23"/>
        <v>0</v>
      </c>
      <c r="X30" s="121">
        <f t="shared" si="23"/>
        <v>0</v>
      </c>
      <c r="Y30" s="121">
        <f t="shared" si="23"/>
        <v>0</v>
      </c>
      <c r="Z30" s="121">
        <f t="shared" si="23"/>
        <v>0</v>
      </c>
      <c r="AA30" s="121">
        <f t="shared" si="23"/>
        <v>0</v>
      </c>
      <c r="AB30" s="121">
        <f t="shared" si="23"/>
        <v>0</v>
      </c>
      <c r="AC30" s="121">
        <f t="shared" si="23"/>
        <v>0</v>
      </c>
      <c r="AD30" s="121">
        <f t="shared" si="23"/>
        <v>0</v>
      </c>
      <c r="AE30" s="121">
        <f t="shared" si="23"/>
        <v>0</v>
      </c>
      <c r="AF30" s="117"/>
    </row>
    <row r="31" spans="1:32" s="2" customFormat="1" hidden="1" x14ac:dyDescent="0.25">
      <c r="A31" s="112" t="s">
        <v>23</v>
      </c>
      <c r="B31" s="113">
        <f>H31+J31+L31+N31+P31+R31+T31+V31+X31+Z31+AB31+AD31</f>
        <v>0</v>
      </c>
      <c r="C31" s="114">
        <f t="shared" ref="C31:C32" si="24">H31+J31+L31+N31</f>
        <v>0</v>
      </c>
      <c r="D31" s="114">
        <v>0</v>
      </c>
      <c r="E31" s="114">
        <f>I31+K31+M31+O31+Q31+S31+U31+W31+Y31+AA31+AC31+AE31</f>
        <v>0</v>
      </c>
      <c r="F31" s="113">
        <v>0</v>
      </c>
      <c r="G31" s="113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5">
        <v>0</v>
      </c>
      <c r="N31" s="114">
        <v>0</v>
      </c>
      <c r="O31" s="115"/>
      <c r="P31" s="114">
        <v>0</v>
      </c>
      <c r="Q31" s="115"/>
      <c r="R31" s="114">
        <v>0</v>
      </c>
      <c r="S31" s="115"/>
      <c r="T31" s="114">
        <v>0</v>
      </c>
      <c r="U31" s="115"/>
      <c r="V31" s="114">
        <v>0</v>
      </c>
      <c r="W31" s="115"/>
      <c r="X31" s="114">
        <v>0</v>
      </c>
      <c r="Y31" s="115"/>
      <c r="Z31" s="114">
        <v>0</v>
      </c>
      <c r="AA31" s="115"/>
      <c r="AB31" s="114">
        <v>0</v>
      </c>
      <c r="AC31" s="115"/>
      <c r="AD31" s="114">
        <v>0</v>
      </c>
      <c r="AE31" s="116"/>
      <c r="AF31" s="117"/>
    </row>
    <row r="32" spans="1:32" s="2" customFormat="1" hidden="1" x14ac:dyDescent="0.25">
      <c r="A32" s="112" t="s">
        <v>22</v>
      </c>
      <c r="B32" s="113">
        <f>H32+J32+L32+N32+P32+R32+T32+V32+X32+Z32+AB32+AD32</f>
        <v>0</v>
      </c>
      <c r="C32" s="114">
        <f t="shared" si="24"/>
        <v>0</v>
      </c>
      <c r="D32" s="114">
        <v>0</v>
      </c>
      <c r="E32" s="114">
        <f t="shared" ref="E32:E34" si="25">I32+K32+M32+O32+Q32+S32+U32+W32+Y32+AA32+AC32+AE32</f>
        <v>0</v>
      </c>
      <c r="F32" s="113">
        <v>0</v>
      </c>
      <c r="G32" s="113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5">
        <v>0</v>
      </c>
      <c r="N32" s="114">
        <v>0</v>
      </c>
      <c r="O32" s="115"/>
      <c r="P32" s="114">
        <v>0</v>
      </c>
      <c r="Q32" s="115"/>
      <c r="R32" s="114">
        <v>0</v>
      </c>
      <c r="S32" s="115"/>
      <c r="T32" s="114">
        <v>0</v>
      </c>
      <c r="U32" s="115"/>
      <c r="V32" s="114">
        <v>0</v>
      </c>
      <c r="W32" s="115"/>
      <c r="X32" s="114">
        <v>0</v>
      </c>
      <c r="Y32" s="115"/>
      <c r="Z32" s="114">
        <v>0</v>
      </c>
      <c r="AA32" s="115"/>
      <c r="AB32" s="114">
        <v>0</v>
      </c>
      <c r="AC32" s="115"/>
      <c r="AD32" s="114">
        <v>0</v>
      </c>
      <c r="AE32" s="116"/>
      <c r="AF32" s="117"/>
    </row>
    <row r="33" spans="1:32" s="2" customFormat="1" hidden="1" x14ac:dyDescent="0.25">
      <c r="A33" s="112" t="s">
        <v>21</v>
      </c>
      <c r="B33" s="113">
        <f t="shared" ref="B33:B34" si="26">H33+J33+L33+N33+P33+R33+T33+V33+X33+Z33+AB33+AD33</f>
        <v>0</v>
      </c>
      <c r="C33" s="114">
        <f>H33+J33+L33+N33</f>
        <v>0</v>
      </c>
      <c r="D33" s="114">
        <v>0</v>
      </c>
      <c r="E33" s="114">
        <f t="shared" si="25"/>
        <v>0</v>
      </c>
      <c r="F33" s="113">
        <v>0</v>
      </c>
      <c r="G33" s="113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/>
      <c r="P33" s="114">
        <v>0</v>
      </c>
      <c r="Q33" s="114"/>
      <c r="R33" s="114">
        <v>0</v>
      </c>
      <c r="S33" s="114"/>
      <c r="T33" s="114">
        <v>0</v>
      </c>
      <c r="U33" s="114"/>
      <c r="V33" s="114">
        <v>0</v>
      </c>
      <c r="W33" s="114"/>
      <c r="X33" s="114">
        <v>0</v>
      </c>
      <c r="Y33" s="114"/>
      <c r="Z33" s="114">
        <v>0</v>
      </c>
      <c r="AA33" s="114"/>
      <c r="AB33" s="114">
        <v>0</v>
      </c>
      <c r="AC33" s="114"/>
      <c r="AD33" s="114">
        <v>0</v>
      </c>
      <c r="AE33" s="116"/>
      <c r="AF33" s="117"/>
    </row>
    <row r="34" spans="1:32" s="2" customFormat="1" hidden="1" x14ac:dyDescent="0.25">
      <c r="A34" s="112" t="s">
        <v>24</v>
      </c>
      <c r="B34" s="113">
        <f t="shared" si="26"/>
        <v>0</v>
      </c>
      <c r="C34" s="114">
        <f>H34+J34+L34+N34</f>
        <v>0</v>
      </c>
      <c r="D34" s="114">
        <v>0</v>
      </c>
      <c r="E34" s="114">
        <f t="shared" si="25"/>
        <v>0</v>
      </c>
      <c r="F34" s="113">
        <v>0</v>
      </c>
      <c r="G34" s="113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5">
        <v>0</v>
      </c>
      <c r="N34" s="114">
        <v>0</v>
      </c>
      <c r="O34" s="115"/>
      <c r="P34" s="114">
        <v>0</v>
      </c>
      <c r="Q34" s="115"/>
      <c r="R34" s="114">
        <v>0</v>
      </c>
      <c r="S34" s="115"/>
      <c r="T34" s="114">
        <v>0</v>
      </c>
      <c r="U34" s="115"/>
      <c r="V34" s="114">
        <v>0</v>
      </c>
      <c r="W34" s="115"/>
      <c r="X34" s="114">
        <v>0</v>
      </c>
      <c r="Y34" s="115"/>
      <c r="Z34" s="114">
        <v>0</v>
      </c>
      <c r="AA34" s="115"/>
      <c r="AB34" s="114">
        <v>0</v>
      </c>
      <c r="AC34" s="115"/>
      <c r="AD34" s="114">
        <v>0</v>
      </c>
      <c r="AE34" s="116"/>
      <c r="AF34" s="117"/>
    </row>
    <row r="35" spans="1:32" s="2" customFormat="1" ht="63" x14ac:dyDescent="0.25">
      <c r="A35" s="118" t="s">
        <v>42</v>
      </c>
      <c r="B35" s="119">
        <f>B36</f>
        <v>3487.8046800000006</v>
      </c>
      <c r="C35" s="119">
        <f t="shared" ref="C35:AE35" si="27">C36</f>
        <v>1370.5655200000001</v>
      </c>
      <c r="D35" s="119">
        <f>D36</f>
        <v>1364</v>
      </c>
      <c r="E35" s="119">
        <f t="shared" si="27"/>
        <v>1254.81285</v>
      </c>
      <c r="F35" s="119">
        <f>E35/B35*100</f>
        <v>35.97715368625515</v>
      </c>
      <c r="G35" s="119">
        <f>E35/C35*100</f>
        <v>91.554386250720782</v>
      </c>
      <c r="H35" s="119">
        <f t="shared" si="27"/>
        <v>643.53399999999999</v>
      </c>
      <c r="I35" s="119">
        <f t="shared" si="27"/>
        <v>546.41999999999996</v>
      </c>
      <c r="J35" s="119">
        <f t="shared" si="27"/>
        <v>288.67599999999999</v>
      </c>
      <c r="K35" s="119">
        <f t="shared" si="27"/>
        <v>302.08</v>
      </c>
      <c r="L35" s="119">
        <f t="shared" si="27"/>
        <v>136.35552000000001</v>
      </c>
      <c r="M35" s="119">
        <f t="shared" si="27"/>
        <v>122.60706</v>
      </c>
      <c r="N35" s="119">
        <f t="shared" si="27"/>
        <v>302</v>
      </c>
      <c r="O35" s="119">
        <f t="shared" si="27"/>
        <v>283.70578999999998</v>
      </c>
      <c r="P35" s="119">
        <f t="shared" si="27"/>
        <v>390.32299999999998</v>
      </c>
      <c r="Q35" s="119">
        <f t="shared" si="27"/>
        <v>0</v>
      </c>
      <c r="R35" s="119">
        <f t="shared" si="27"/>
        <v>281.82400000000001</v>
      </c>
      <c r="S35" s="119">
        <f t="shared" si="27"/>
        <v>0</v>
      </c>
      <c r="T35" s="119">
        <f t="shared" si="27"/>
        <v>445.42216000000002</v>
      </c>
      <c r="U35" s="119">
        <f t="shared" si="27"/>
        <v>0</v>
      </c>
      <c r="V35" s="119">
        <f t="shared" si="27"/>
        <v>125.92400000000001</v>
      </c>
      <c r="W35" s="119">
        <f t="shared" si="27"/>
        <v>0</v>
      </c>
      <c r="X35" s="119">
        <f t="shared" si="27"/>
        <v>116.036</v>
      </c>
      <c r="Y35" s="119">
        <f t="shared" si="27"/>
        <v>0</v>
      </c>
      <c r="Z35" s="119">
        <f t="shared" si="27"/>
        <v>272.22000000000003</v>
      </c>
      <c r="AA35" s="119">
        <f t="shared" si="27"/>
        <v>0</v>
      </c>
      <c r="AB35" s="119">
        <f t="shared" si="27"/>
        <v>132.53</v>
      </c>
      <c r="AC35" s="119">
        <f t="shared" si="27"/>
        <v>0</v>
      </c>
      <c r="AD35" s="119">
        <f t="shared" si="27"/>
        <v>352.96</v>
      </c>
      <c r="AE35" s="119">
        <f t="shared" si="27"/>
        <v>0</v>
      </c>
      <c r="AF35" s="133"/>
    </row>
    <row r="36" spans="1:32" s="2" customFormat="1" x14ac:dyDescent="0.25">
      <c r="A36" s="161" t="s">
        <v>30</v>
      </c>
      <c r="B36" s="121">
        <f>B37+B38+B39+B40</f>
        <v>3487.8046800000006</v>
      </c>
      <c r="C36" s="121">
        <f t="shared" ref="C36:E36" si="28">C37+C38+C39+C40</f>
        <v>1370.5655200000001</v>
      </c>
      <c r="D36" s="121">
        <f t="shared" si="28"/>
        <v>1364</v>
      </c>
      <c r="E36" s="121">
        <f t="shared" si="28"/>
        <v>1254.81285</v>
      </c>
      <c r="F36" s="121">
        <f>E36/B36*100</f>
        <v>35.97715368625515</v>
      </c>
      <c r="G36" s="121">
        <f>E36/C36*100</f>
        <v>91.554386250720782</v>
      </c>
      <c r="H36" s="121">
        <f>H37+H38+H39+H40</f>
        <v>643.53399999999999</v>
      </c>
      <c r="I36" s="121">
        <f>I37+I38+I39+I40</f>
        <v>546.41999999999996</v>
      </c>
      <c r="J36" s="121">
        <f t="shared" ref="J36:AE36" si="29">J37+J38+J39+J40</f>
        <v>288.67599999999999</v>
      </c>
      <c r="K36" s="121">
        <f t="shared" si="29"/>
        <v>302.08</v>
      </c>
      <c r="L36" s="121">
        <f t="shared" si="29"/>
        <v>136.35552000000001</v>
      </c>
      <c r="M36" s="121">
        <f t="shared" si="29"/>
        <v>122.60706</v>
      </c>
      <c r="N36" s="121">
        <f t="shared" si="29"/>
        <v>302</v>
      </c>
      <c r="O36" s="121">
        <f t="shared" si="29"/>
        <v>283.70578999999998</v>
      </c>
      <c r="P36" s="121">
        <f t="shared" si="29"/>
        <v>390.32299999999998</v>
      </c>
      <c r="Q36" s="121">
        <f t="shared" si="29"/>
        <v>0</v>
      </c>
      <c r="R36" s="121">
        <f t="shared" si="29"/>
        <v>281.82400000000001</v>
      </c>
      <c r="S36" s="121">
        <f t="shared" si="29"/>
        <v>0</v>
      </c>
      <c r="T36" s="121">
        <f t="shared" si="29"/>
        <v>445.42216000000002</v>
      </c>
      <c r="U36" s="121">
        <f t="shared" si="29"/>
        <v>0</v>
      </c>
      <c r="V36" s="121">
        <f t="shared" si="29"/>
        <v>125.92400000000001</v>
      </c>
      <c r="W36" s="121">
        <f t="shared" si="29"/>
        <v>0</v>
      </c>
      <c r="X36" s="121">
        <f t="shared" si="29"/>
        <v>116.036</v>
      </c>
      <c r="Y36" s="121">
        <f t="shared" si="29"/>
        <v>0</v>
      </c>
      <c r="Z36" s="121">
        <f t="shared" si="29"/>
        <v>272.22000000000003</v>
      </c>
      <c r="AA36" s="121">
        <f t="shared" si="29"/>
        <v>0</v>
      </c>
      <c r="AB36" s="121">
        <f t="shared" si="29"/>
        <v>132.53</v>
      </c>
      <c r="AC36" s="121">
        <f t="shared" si="29"/>
        <v>0</v>
      </c>
      <c r="AD36" s="121">
        <f t="shared" si="29"/>
        <v>352.96</v>
      </c>
      <c r="AE36" s="121">
        <f t="shared" si="29"/>
        <v>0</v>
      </c>
      <c r="AF36" s="117"/>
    </row>
    <row r="37" spans="1:32" s="2" customFormat="1" x14ac:dyDescent="0.25">
      <c r="A37" s="112" t="s">
        <v>23</v>
      </c>
      <c r="B37" s="113">
        <f>H37+J37+L37+N37+P37+R37+T37+V37+X37+Z37+AB37+AD37</f>
        <v>0</v>
      </c>
      <c r="C37" s="114">
        <f>H37+J37</f>
        <v>0</v>
      </c>
      <c r="D37" s="114">
        <v>0</v>
      </c>
      <c r="E37" s="114">
        <f>I37+K37+M37+O37+Q37+S37+U37+W37+Y37+AA37+AC37+AE37</f>
        <v>0</v>
      </c>
      <c r="F37" s="113">
        <v>0</v>
      </c>
      <c r="G37" s="113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5"/>
      <c r="R37" s="114">
        <v>0</v>
      </c>
      <c r="S37" s="115"/>
      <c r="T37" s="114">
        <v>0</v>
      </c>
      <c r="U37" s="115"/>
      <c r="V37" s="114">
        <v>0</v>
      </c>
      <c r="W37" s="115"/>
      <c r="X37" s="114">
        <v>0</v>
      </c>
      <c r="Y37" s="115"/>
      <c r="Z37" s="114">
        <v>0</v>
      </c>
      <c r="AA37" s="115"/>
      <c r="AB37" s="114">
        <v>0</v>
      </c>
      <c r="AC37" s="115"/>
      <c r="AD37" s="114">
        <v>0</v>
      </c>
      <c r="AE37" s="116"/>
      <c r="AF37" s="117"/>
    </row>
    <row r="38" spans="1:32" s="2" customFormat="1" x14ac:dyDescent="0.25">
      <c r="A38" s="112" t="s">
        <v>22</v>
      </c>
      <c r="B38" s="113">
        <f>H38+J38+L38+N38+P38+R38+T38+V38+X38+Z38+AB38+AD38</f>
        <v>3487.8046800000006</v>
      </c>
      <c r="C38" s="114">
        <f>H38+J38+L38+N38</f>
        <v>1370.5655200000001</v>
      </c>
      <c r="D38" s="114">
        <v>1364</v>
      </c>
      <c r="E38" s="114">
        <f t="shared" ref="E38:E40" si="30">I38+K38+M38+O38+Q38+S38+U38+W38+Y38+AA38+AC38+AE38</f>
        <v>1254.81285</v>
      </c>
      <c r="F38" s="113">
        <f>E38/B38*100</f>
        <v>35.97715368625515</v>
      </c>
      <c r="G38" s="113">
        <f>E38/C38*100</f>
        <v>91.554386250720782</v>
      </c>
      <c r="H38" s="114">
        <v>643.53399999999999</v>
      </c>
      <c r="I38" s="114">
        <v>546.41999999999996</v>
      </c>
      <c r="J38" s="114">
        <v>288.67599999999999</v>
      </c>
      <c r="K38" s="114">
        <v>302.08</v>
      </c>
      <c r="L38" s="114">
        <v>136.35552000000001</v>
      </c>
      <c r="M38" s="114">
        <v>122.60706</v>
      </c>
      <c r="N38" s="114">
        <v>302</v>
      </c>
      <c r="O38" s="114">
        <v>283.70578999999998</v>
      </c>
      <c r="P38" s="114">
        <v>390.32299999999998</v>
      </c>
      <c r="Q38" s="115"/>
      <c r="R38" s="114">
        <v>281.82400000000001</v>
      </c>
      <c r="S38" s="115"/>
      <c r="T38" s="114">
        <v>445.42216000000002</v>
      </c>
      <c r="U38" s="115"/>
      <c r="V38" s="114">
        <v>125.92400000000001</v>
      </c>
      <c r="W38" s="115"/>
      <c r="X38" s="114">
        <v>116.036</v>
      </c>
      <c r="Y38" s="115"/>
      <c r="Z38" s="114">
        <v>272.22000000000003</v>
      </c>
      <c r="AA38" s="115"/>
      <c r="AB38" s="114">
        <v>132.53</v>
      </c>
      <c r="AC38" s="115"/>
      <c r="AD38" s="114">
        <v>352.96</v>
      </c>
      <c r="AE38" s="116"/>
      <c r="AF38" s="117"/>
    </row>
    <row r="39" spans="1:32" s="2" customFormat="1" x14ac:dyDescent="0.25">
      <c r="A39" s="112" t="s">
        <v>21</v>
      </c>
      <c r="B39" s="113">
        <f t="shared" ref="B39:B40" si="31">H39+J39+L39+N39+P39+R39+T39+V39+X39+Z39+AB39+AD39</f>
        <v>0</v>
      </c>
      <c r="C39" s="114">
        <f t="shared" ref="C39:C40" si="32">H39+J39</f>
        <v>0</v>
      </c>
      <c r="D39" s="114">
        <v>0</v>
      </c>
      <c r="E39" s="114">
        <f t="shared" si="30"/>
        <v>0</v>
      </c>
      <c r="F39" s="113">
        <v>0</v>
      </c>
      <c r="G39" s="113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/>
      <c r="R39" s="114">
        <v>0</v>
      </c>
      <c r="S39" s="114"/>
      <c r="T39" s="114">
        <v>0</v>
      </c>
      <c r="U39" s="114"/>
      <c r="V39" s="114">
        <v>0</v>
      </c>
      <c r="W39" s="114"/>
      <c r="X39" s="114">
        <v>0</v>
      </c>
      <c r="Y39" s="114"/>
      <c r="Z39" s="114">
        <v>0</v>
      </c>
      <c r="AA39" s="114"/>
      <c r="AB39" s="114">
        <v>0</v>
      </c>
      <c r="AC39" s="114"/>
      <c r="AD39" s="114">
        <v>0</v>
      </c>
      <c r="AE39" s="116"/>
      <c r="AF39" s="117"/>
    </row>
    <row r="40" spans="1:32" s="2" customFormat="1" x14ac:dyDescent="0.25">
      <c r="A40" s="112" t="s">
        <v>24</v>
      </c>
      <c r="B40" s="113">
        <f t="shared" si="31"/>
        <v>0</v>
      </c>
      <c r="C40" s="114">
        <f t="shared" si="32"/>
        <v>0</v>
      </c>
      <c r="D40" s="114">
        <v>0</v>
      </c>
      <c r="E40" s="114">
        <f t="shared" si="30"/>
        <v>0</v>
      </c>
      <c r="F40" s="113">
        <v>0</v>
      </c>
      <c r="G40" s="113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5"/>
      <c r="R40" s="114">
        <v>0</v>
      </c>
      <c r="S40" s="115"/>
      <c r="T40" s="114">
        <v>0</v>
      </c>
      <c r="U40" s="115"/>
      <c r="V40" s="114">
        <v>0</v>
      </c>
      <c r="W40" s="115"/>
      <c r="X40" s="114">
        <v>0</v>
      </c>
      <c r="Y40" s="115"/>
      <c r="Z40" s="114">
        <v>0</v>
      </c>
      <c r="AA40" s="115"/>
      <c r="AB40" s="114">
        <v>0</v>
      </c>
      <c r="AC40" s="115"/>
      <c r="AD40" s="114">
        <v>0</v>
      </c>
      <c r="AE40" s="116"/>
      <c r="AF40" s="117"/>
    </row>
    <row r="41" spans="1:32" s="2" customFormat="1" ht="78.75" hidden="1" x14ac:dyDescent="0.25">
      <c r="A41" s="118" t="s">
        <v>43</v>
      </c>
      <c r="B41" s="119">
        <f>B42</f>
        <v>0</v>
      </c>
      <c r="C41" s="119">
        <f t="shared" ref="C41:AE41" si="33">C42</f>
        <v>0</v>
      </c>
      <c r="D41" s="119">
        <f>D42</f>
        <v>0</v>
      </c>
      <c r="E41" s="119">
        <f t="shared" si="33"/>
        <v>0</v>
      </c>
      <c r="F41" s="119">
        <v>0</v>
      </c>
      <c r="G41" s="119">
        <v>0</v>
      </c>
      <c r="H41" s="119">
        <f t="shared" si="33"/>
        <v>0</v>
      </c>
      <c r="I41" s="119">
        <f t="shared" si="33"/>
        <v>0</v>
      </c>
      <c r="J41" s="119">
        <f t="shared" si="33"/>
        <v>0</v>
      </c>
      <c r="K41" s="119">
        <f t="shared" si="33"/>
        <v>0</v>
      </c>
      <c r="L41" s="119">
        <f t="shared" si="33"/>
        <v>0</v>
      </c>
      <c r="M41" s="119">
        <f t="shared" si="33"/>
        <v>0</v>
      </c>
      <c r="N41" s="119">
        <f t="shared" si="33"/>
        <v>0</v>
      </c>
      <c r="O41" s="119">
        <f t="shared" si="33"/>
        <v>0</v>
      </c>
      <c r="P41" s="119">
        <f t="shared" si="33"/>
        <v>0</v>
      </c>
      <c r="Q41" s="119">
        <f t="shared" si="33"/>
        <v>0</v>
      </c>
      <c r="R41" s="119">
        <f t="shared" si="33"/>
        <v>0</v>
      </c>
      <c r="S41" s="119">
        <f t="shared" si="33"/>
        <v>0</v>
      </c>
      <c r="T41" s="119">
        <f t="shared" si="33"/>
        <v>0</v>
      </c>
      <c r="U41" s="119">
        <f t="shared" si="33"/>
        <v>0</v>
      </c>
      <c r="V41" s="119">
        <f t="shared" si="33"/>
        <v>0</v>
      </c>
      <c r="W41" s="119">
        <f t="shared" si="33"/>
        <v>0</v>
      </c>
      <c r="X41" s="119">
        <f t="shared" si="33"/>
        <v>0</v>
      </c>
      <c r="Y41" s="119">
        <f t="shared" si="33"/>
        <v>0</v>
      </c>
      <c r="Z41" s="119">
        <f t="shared" si="33"/>
        <v>0</v>
      </c>
      <c r="AA41" s="119">
        <f t="shared" si="33"/>
        <v>0</v>
      </c>
      <c r="AB41" s="119">
        <f t="shared" si="33"/>
        <v>0</v>
      </c>
      <c r="AC41" s="119">
        <f t="shared" si="33"/>
        <v>0</v>
      </c>
      <c r="AD41" s="119">
        <f t="shared" si="33"/>
        <v>0</v>
      </c>
      <c r="AE41" s="119">
        <f t="shared" si="33"/>
        <v>0</v>
      </c>
      <c r="AF41" s="119"/>
    </row>
    <row r="42" spans="1:32" s="2" customFormat="1" hidden="1" x14ac:dyDescent="0.25">
      <c r="A42" s="120" t="s">
        <v>30</v>
      </c>
      <c r="B42" s="121">
        <f>B43+B44+B45+B46</f>
        <v>0</v>
      </c>
      <c r="C42" s="121">
        <f t="shared" ref="C42:E42" si="34">C43+C44+C45+C46</f>
        <v>0</v>
      </c>
      <c r="D42" s="121">
        <f t="shared" si="34"/>
        <v>0</v>
      </c>
      <c r="E42" s="121">
        <f t="shared" si="34"/>
        <v>0</v>
      </c>
      <c r="F42" s="121">
        <v>0</v>
      </c>
      <c r="G42" s="121">
        <v>0</v>
      </c>
      <c r="H42" s="121">
        <f>H43+H44+H45+H46</f>
        <v>0</v>
      </c>
      <c r="I42" s="121">
        <f t="shared" ref="I42:AE42" si="35">I43+I44+I45+I46</f>
        <v>0</v>
      </c>
      <c r="J42" s="121">
        <f t="shared" si="35"/>
        <v>0</v>
      </c>
      <c r="K42" s="121">
        <f t="shared" si="35"/>
        <v>0</v>
      </c>
      <c r="L42" s="121">
        <f t="shared" si="35"/>
        <v>0</v>
      </c>
      <c r="M42" s="121">
        <f t="shared" si="35"/>
        <v>0</v>
      </c>
      <c r="N42" s="121">
        <f t="shared" si="35"/>
        <v>0</v>
      </c>
      <c r="O42" s="121">
        <f t="shared" si="35"/>
        <v>0</v>
      </c>
      <c r="P42" s="121">
        <f t="shared" si="35"/>
        <v>0</v>
      </c>
      <c r="Q42" s="121">
        <f t="shared" si="35"/>
        <v>0</v>
      </c>
      <c r="R42" s="121">
        <f t="shared" si="35"/>
        <v>0</v>
      </c>
      <c r="S42" s="121">
        <f t="shared" si="35"/>
        <v>0</v>
      </c>
      <c r="T42" s="121">
        <f t="shared" si="35"/>
        <v>0</v>
      </c>
      <c r="U42" s="121">
        <f t="shared" si="35"/>
        <v>0</v>
      </c>
      <c r="V42" s="121">
        <f t="shared" si="35"/>
        <v>0</v>
      </c>
      <c r="W42" s="121">
        <f t="shared" si="35"/>
        <v>0</v>
      </c>
      <c r="X42" s="121">
        <f t="shared" si="35"/>
        <v>0</v>
      </c>
      <c r="Y42" s="121">
        <f t="shared" si="35"/>
        <v>0</v>
      </c>
      <c r="Z42" s="121">
        <f t="shared" si="35"/>
        <v>0</v>
      </c>
      <c r="AA42" s="121">
        <f t="shared" si="35"/>
        <v>0</v>
      </c>
      <c r="AB42" s="121">
        <f t="shared" si="35"/>
        <v>0</v>
      </c>
      <c r="AC42" s="121">
        <f t="shared" si="35"/>
        <v>0</v>
      </c>
      <c r="AD42" s="121">
        <f t="shared" si="35"/>
        <v>0</v>
      </c>
      <c r="AE42" s="121">
        <f t="shared" si="35"/>
        <v>0</v>
      </c>
      <c r="AF42" s="117"/>
    </row>
    <row r="43" spans="1:32" s="2" customFormat="1" hidden="1" x14ac:dyDescent="0.25">
      <c r="A43" s="112" t="s">
        <v>23</v>
      </c>
      <c r="B43" s="113">
        <f>H43+J43+L43+N43+P43+R43+T43+V43+X43+Z43+AB43+AD43</f>
        <v>0</v>
      </c>
      <c r="C43" s="114">
        <f>H43</f>
        <v>0</v>
      </c>
      <c r="D43" s="114">
        <v>0</v>
      </c>
      <c r="E43" s="114">
        <f>I43+K43+M43+O43+Q43+S43+U43+W43+Y43+AA43+AC43+AE43</f>
        <v>0</v>
      </c>
      <c r="F43" s="113">
        <v>0</v>
      </c>
      <c r="G43" s="113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5"/>
      <c r="N43" s="114">
        <v>0</v>
      </c>
      <c r="O43" s="115"/>
      <c r="P43" s="114">
        <v>0</v>
      </c>
      <c r="Q43" s="115"/>
      <c r="R43" s="114">
        <v>0</v>
      </c>
      <c r="S43" s="115"/>
      <c r="T43" s="114">
        <v>0</v>
      </c>
      <c r="U43" s="115"/>
      <c r="V43" s="114">
        <v>0</v>
      </c>
      <c r="W43" s="115"/>
      <c r="X43" s="114">
        <v>0</v>
      </c>
      <c r="Y43" s="115"/>
      <c r="Z43" s="114">
        <v>0</v>
      </c>
      <c r="AA43" s="115"/>
      <c r="AB43" s="114">
        <v>0</v>
      </c>
      <c r="AC43" s="115"/>
      <c r="AD43" s="114">
        <v>0</v>
      </c>
      <c r="AE43" s="116"/>
      <c r="AF43" s="117"/>
    </row>
    <row r="44" spans="1:32" s="2" customFormat="1" hidden="1" x14ac:dyDescent="0.25">
      <c r="A44" s="112" t="s">
        <v>22</v>
      </c>
      <c r="B44" s="113">
        <f>H44+J44+L44+N44+P44+R44+T44+V44+X44+Z44+AB44+AD44</f>
        <v>0</v>
      </c>
      <c r="C44" s="114">
        <f t="shared" ref="C44:C46" si="36">H44</f>
        <v>0</v>
      </c>
      <c r="D44" s="114">
        <v>0</v>
      </c>
      <c r="E44" s="114">
        <f t="shared" ref="E44:E46" si="37">I44+K44+M44+O44+Q44+S44+U44+W44+Y44+AA44+AC44+AE44</f>
        <v>0</v>
      </c>
      <c r="F44" s="113">
        <v>0</v>
      </c>
      <c r="G44" s="113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5"/>
      <c r="N44" s="114">
        <v>0</v>
      </c>
      <c r="O44" s="115"/>
      <c r="P44" s="114">
        <v>0</v>
      </c>
      <c r="Q44" s="115"/>
      <c r="R44" s="114">
        <v>0</v>
      </c>
      <c r="S44" s="115"/>
      <c r="T44" s="114">
        <v>0</v>
      </c>
      <c r="U44" s="115"/>
      <c r="V44" s="114">
        <v>0</v>
      </c>
      <c r="W44" s="115"/>
      <c r="X44" s="114">
        <v>0</v>
      </c>
      <c r="Y44" s="115"/>
      <c r="Z44" s="114">
        <v>0</v>
      </c>
      <c r="AA44" s="115"/>
      <c r="AB44" s="114">
        <v>0</v>
      </c>
      <c r="AC44" s="115"/>
      <c r="AD44" s="114">
        <v>0</v>
      </c>
      <c r="AE44" s="116"/>
      <c r="AF44" s="117"/>
    </row>
    <row r="45" spans="1:32" s="2" customFormat="1" hidden="1" x14ac:dyDescent="0.25">
      <c r="A45" s="112" t="s">
        <v>21</v>
      </c>
      <c r="B45" s="113">
        <f t="shared" ref="B45:B46" si="38">H45+J45+L45+N45+P45+R45+T45+V45+X45+Z45+AB45+AD45</f>
        <v>0</v>
      </c>
      <c r="C45" s="114">
        <f t="shared" si="36"/>
        <v>0</v>
      </c>
      <c r="D45" s="114">
        <v>0</v>
      </c>
      <c r="E45" s="114">
        <f t="shared" si="37"/>
        <v>0</v>
      </c>
      <c r="F45" s="113">
        <v>0</v>
      </c>
      <c r="G45" s="113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/>
      <c r="N45" s="114">
        <v>0</v>
      </c>
      <c r="O45" s="114"/>
      <c r="P45" s="114">
        <v>0</v>
      </c>
      <c r="Q45" s="114"/>
      <c r="R45" s="114">
        <v>0</v>
      </c>
      <c r="S45" s="114"/>
      <c r="T45" s="114">
        <v>0</v>
      </c>
      <c r="U45" s="114"/>
      <c r="V45" s="114">
        <v>0</v>
      </c>
      <c r="W45" s="114"/>
      <c r="X45" s="114">
        <v>0</v>
      </c>
      <c r="Y45" s="114"/>
      <c r="Z45" s="114">
        <v>0</v>
      </c>
      <c r="AA45" s="114"/>
      <c r="AB45" s="114">
        <v>0</v>
      </c>
      <c r="AC45" s="114"/>
      <c r="AD45" s="114">
        <v>0</v>
      </c>
      <c r="AE45" s="116"/>
      <c r="AF45" s="117"/>
    </row>
    <row r="46" spans="1:32" s="2" customFormat="1" hidden="1" x14ac:dyDescent="0.25">
      <c r="A46" s="112" t="s">
        <v>24</v>
      </c>
      <c r="B46" s="113">
        <f t="shared" si="38"/>
        <v>0</v>
      </c>
      <c r="C46" s="114">
        <f t="shared" si="36"/>
        <v>0</v>
      </c>
      <c r="D46" s="114">
        <v>0</v>
      </c>
      <c r="E46" s="114">
        <f t="shared" si="37"/>
        <v>0</v>
      </c>
      <c r="F46" s="113">
        <v>0</v>
      </c>
      <c r="G46" s="113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5"/>
      <c r="N46" s="114">
        <v>0</v>
      </c>
      <c r="O46" s="115"/>
      <c r="P46" s="114">
        <v>0</v>
      </c>
      <c r="Q46" s="115"/>
      <c r="R46" s="114">
        <v>0</v>
      </c>
      <c r="S46" s="115"/>
      <c r="T46" s="114">
        <v>0</v>
      </c>
      <c r="U46" s="115"/>
      <c r="V46" s="114">
        <v>0</v>
      </c>
      <c r="W46" s="115"/>
      <c r="X46" s="114">
        <v>0</v>
      </c>
      <c r="Y46" s="115"/>
      <c r="Z46" s="114">
        <v>0</v>
      </c>
      <c r="AA46" s="115"/>
      <c r="AB46" s="114">
        <v>0</v>
      </c>
      <c r="AC46" s="115"/>
      <c r="AD46" s="114">
        <v>0</v>
      </c>
      <c r="AE46" s="116"/>
      <c r="AF46" s="117"/>
    </row>
    <row r="47" spans="1:32" s="2" customFormat="1" ht="80.25" customHeight="1" x14ac:dyDescent="0.25">
      <c r="A47" s="131" t="s">
        <v>97</v>
      </c>
      <c r="B47" s="132">
        <f>B49+B55+B61+B67</f>
        <v>840.90000000000009</v>
      </c>
      <c r="C47" s="132">
        <f t="shared" ref="C47:AE47" si="39">C49+C55+C61+C67</f>
        <v>315</v>
      </c>
      <c r="D47" s="132">
        <f t="shared" si="39"/>
        <v>0</v>
      </c>
      <c r="E47" s="132">
        <f t="shared" si="39"/>
        <v>315</v>
      </c>
      <c r="F47" s="132">
        <f>E47/B47*100</f>
        <v>37.459864430966817</v>
      </c>
      <c r="G47" s="158">
        <f>E47/C47*100</f>
        <v>100</v>
      </c>
      <c r="H47" s="132">
        <f t="shared" si="39"/>
        <v>0</v>
      </c>
      <c r="I47" s="132">
        <f t="shared" si="39"/>
        <v>0</v>
      </c>
      <c r="J47" s="132">
        <f t="shared" si="39"/>
        <v>0</v>
      </c>
      <c r="K47" s="132">
        <f t="shared" si="39"/>
        <v>0</v>
      </c>
      <c r="L47" s="132">
        <f t="shared" si="39"/>
        <v>315</v>
      </c>
      <c r="M47" s="132">
        <f t="shared" si="39"/>
        <v>105</v>
      </c>
      <c r="N47" s="132">
        <f t="shared" si="39"/>
        <v>0</v>
      </c>
      <c r="O47" s="132">
        <f t="shared" si="39"/>
        <v>210</v>
      </c>
      <c r="P47" s="132">
        <f t="shared" si="39"/>
        <v>0</v>
      </c>
      <c r="Q47" s="132">
        <f t="shared" si="39"/>
        <v>0</v>
      </c>
      <c r="R47" s="132">
        <f t="shared" si="39"/>
        <v>0</v>
      </c>
      <c r="S47" s="132">
        <f t="shared" si="39"/>
        <v>0</v>
      </c>
      <c r="T47" s="132">
        <f t="shared" si="39"/>
        <v>0</v>
      </c>
      <c r="U47" s="132">
        <f t="shared" si="39"/>
        <v>0</v>
      </c>
      <c r="V47" s="132">
        <f t="shared" si="39"/>
        <v>0</v>
      </c>
      <c r="W47" s="132">
        <f t="shared" si="39"/>
        <v>0</v>
      </c>
      <c r="X47" s="132">
        <f t="shared" si="39"/>
        <v>0</v>
      </c>
      <c r="Y47" s="132">
        <f t="shared" si="39"/>
        <v>0</v>
      </c>
      <c r="Z47" s="132">
        <f t="shared" si="39"/>
        <v>0</v>
      </c>
      <c r="AA47" s="132">
        <f t="shared" si="39"/>
        <v>0</v>
      </c>
      <c r="AB47" s="132">
        <f t="shared" si="39"/>
        <v>525.90000000000009</v>
      </c>
      <c r="AC47" s="132">
        <f t="shared" si="39"/>
        <v>0</v>
      </c>
      <c r="AD47" s="132">
        <f t="shared" si="39"/>
        <v>0</v>
      </c>
      <c r="AE47" s="132">
        <f t="shared" si="39"/>
        <v>0</v>
      </c>
      <c r="AF47" s="132"/>
    </row>
    <row r="48" spans="1:32" s="2" customFormat="1" x14ac:dyDescent="0.25">
      <c r="A48" s="112" t="s">
        <v>20</v>
      </c>
      <c r="B48" s="113"/>
      <c r="C48" s="114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7"/>
    </row>
    <row r="49" spans="1:32" s="2" customFormat="1" ht="47.25" x14ac:dyDescent="0.25">
      <c r="A49" s="118" t="s">
        <v>45</v>
      </c>
      <c r="B49" s="119">
        <f>B50</f>
        <v>110.8</v>
      </c>
      <c r="C49" s="119">
        <f>C50</f>
        <v>0</v>
      </c>
      <c r="D49" s="119">
        <f t="shared" ref="D49:AE49" si="40">D50</f>
        <v>0</v>
      </c>
      <c r="E49" s="119">
        <f t="shared" si="40"/>
        <v>0</v>
      </c>
      <c r="F49" s="119">
        <f>E49/B49*100</f>
        <v>0</v>
      </c>
      <c r="G49" s="119">
        <v>0</v>
      </c>
      <c r="H49" s="119">
        <f t="shared" si="40"/>
        <v>0</v>
      </c>
      <c r="I49" s="119">
        <f t="shared" si="40"/>
        <v>0</v>
      </c>
      <c r="J49" s="119">
        <f t="shared" si="40"/>
        <v>0</v>
      </c>
      <c r="K49" s="119">
        <f t="shared" si="40"/>
        <v>0</v>
      </c>
      <c r="L49" s="119">
        <f t="shared" si="40"/>
        <v>0</v>
      </c>
      <c r="M49" s="119">
        <f t="shared" si="40"/>
        <v>0</v>
      </c>
      <c r="N49" s="119">
        <f t="shared" si="40"/>
        <v>0</v>
      </c>
      <c r="O49" s="119">
        <f t="shared" si="40"/>
        <v>0</v>
      </c>
      <c r="P49" s="119">
        <f t="shared" si="40"/>
        <v>0</v>
      </c>
      <c r="Q49" s="119">
        <f t="shared" si="40"/>
        <v>0</v>
      </c>
      <c r="R49" s="119">
        <f t="shared" si="40"/>
        <v>0</v>
      </c>
      <c r="S49" s="119">
        <f t="shared" si="40"/>
        <v>0</v>
      </c>
      <c r="T49" s="119">
        <f t="shared" si="40"/>
        <v>0</v>
      </c>
      <c r="U49" s="119">
        <f t="shared" si="40"/>
        <v>0</v>
      </c>
      <c r="V49" s="119">
        <f t="shared" si="40"/>
        <v>0</v>
      </c>
      <c r="W49" s="119">
        <f t="shared" si="40"/>
        <v>0</v>
      </c>
      <c r="X49" s="119">
        <f t="shared" si="40"/>
        <v>0</v>
      </c>
      <c r="Y49" s="119">
        <f t="shared" si="40"/>
        <v>0</v>
      </c>
      <c r="Z49" s="119">
        <f t="shared" si="40"/>
        <v>0</v>
      </c>
      <c r="AA49" s="119">
        <f t="shared" si="40"/>
        <v>0</v>
      </c>
      <c r="AB49" s="119">
        <f t="shared" si="40"/>
        <v>110.8</v>
      </c>
      <c r="AC49" s="119">
        <f t="shared" si="40"/>
        <v>0</v>
      </c>
      <c r="AD49" s="119">
        <f t="shared" si="40"/>
        <v>0</v>
      </c>
      <c r="AE49" s="119">
        <f t="shared" si="40"/>
        <v>0</v>
      </c>
      <c r="AF49" s="133"/>
    </row>
    <row r="50" spans="1:32" s="2" customFormat="1" x14ac:dyDescent="0.25">
      <c r="A50" s="120" t="s">
        <v>30</v>
      </c>
      <c r="B50" s="121">
        <f>B51+B52+B53+B54</f>
        <v>110.8</v>
      </c>
      <c r="C50" s="121">
        <f>C51+C52+C53+C54</f>
        <v>0</v>
      </c>
      <c r="D50" s="121">
        <f t="shared" ref="D50:E50" si="41">D51+D52+D53+D54</f>
        <v>0</v>
      </c>
      <c r="E50" s="121">
        <f t="shared" si="41"/>
        <v>0</v>
      </c>
      <c r="F50" s="134">
        <f>E50/B50*100</f>
        <v>0</v>
      </c>
      <c r="G50" s="121">
        <v>0</v>
      </c>
      <c r="H50" s="121">
        <f>H51+H52+H53+H54</f>
        <v>0</v>
      </c>
      <c r="I50" s="121">
        <f t="shared" ref="I50:AE50" si="42">I51+I52+I53+I54</f>
        <v>0</v>
      </c>
      <c r="J50" s="121">
        <f t="shared" si="42"/>
        <v>0</v>
      </c>
      <c r="K50" s="121">
        <f t="shared" si="42"/>
        <v>0</v>
      </c>
      <c r="L50" s="121">
        <f t="shared" si="42"/>
        <v>0</v>
      </c>
      <c r="M50" s="121">
        <f t="shared" si="42"/>
        <v>0</v>
      </c>
      <c r="N50" s="121">
        <f t="shared" si="42"/>
        <v>0</v>
      </c>
      <c r="O50" s="121">
        <f t="shared" si="42"/>
        <v>0</v>
      </c>
      <c r="P50" s="121">
        <f t="shared" si="42"/>
        <v>0</v>
      </c>
      <c r="Q50" s="121">
        <f t="shared" si="42"/>
        <v>0</v>
      </c>
      <c r="R50" s="121">
        <f t="shared" si="42"/>
        <v>0</v>
      </c>
      <c r="S50" s="121">
        <f t="shared" si="42"/>
        <v>0</v>
      </c>
      <c r="T50" s="121">
        <f t="shared" si="42"/>
        <v>0</v>
      </c>
      <c r="U50" s="121">
        <f t="shared" si="42"/>
        <v>0</v>
      </c>
      <c r="V50" s="121">
        <f t="shared" si="42"/>
        <v>0</v>
      </c>
      <c r="W50" s="121">
        <f t="shared" si="42"/>
        <v>0</v>
      </c>
      <c r="X50" s="121">
        <f t="shared" si="42"/>
        <v>0</v>
      </c>
      <c r="Y50" s="121">
        <f t="shared" si="42"/>
        <v>0</v>
      </c>
      <c r="Z50" s="121">
        <f t="shared" si="42"/>
        <v>0</v>
      </c>
      <c r="AA50" s="121">
        <f t="shared" si="42"/>
        <v>0</v>
      </c>
      <c r="AB50" s="121">
        <f t="shared" si="42"/>
        <v>110.8</v>
      </c>
      <c r="AC50" s="121">
        <f t="shared" si="42"/>
        <v>0</v>
      </c>
      <c r="AD50" s="121">
        <f t="shared" si="42"/>
        <v>0</v>
      </c>
      <c r="AE50" s="121">
        <f t="shared" si="42"/>
        <v>0</v>
      </c>
      <c r="AF50" s="117"/>
    </row>
    <row r="51" spans="1:32" s="2" customFormat="1" x14ac:dyDescent="0.25">
      <c r="A51" s="112" t="s">
        <v>23</v>
      </c>
      <c r="B51" s="113">
        <f>H51+J51+L51+N51+P51+R51+T51+V51+X51+Z51+AB51+AD51</f>
        <v>0</v>
      </c>
      <c r="C51" s="114">
        <f>H51+J51</f>
        <v>0</v>
      </c>
      <c r="D51" s="114">
        <v>0</v>
      </c>
      <c r="E51" s="114">
        <f>I51+K51+M51+O51+Q51+S51+U51+W51+Y51+AA51+AC51+AE51</f>
        <v>0</v>
      </c>
      <c r="F51" s="135">
        <v>0</v>
      </c>
      <c r="G51" s="113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5"/>
      <c r="R51" s="114">
        <v>0</v>
      </c>
      <c r="S51" s="115"/>
      <c r="T51" s="114">
        <v>0</v>
      </c>
      <c r="U51" s="115"/>
      <c r="V51" s="114">
        <v>0</v>
      </c>
      <c r="W51" s="115"/>
      <c r="X51" s="114">
        <v>0</v>
      </c>
      <c r="Y51" s="115"/>
      <c r="Z51" s="114">
        <v>0</v>
      </c>
      <c r="AA51" s="115"/>
      <c r="AB51" s="114">
        <v>0</v>
      </c>
      <c r="AC51" s="115"/>
      <c r="AD51" s="114">
        <v>0</v>
      </c>
      <c r="AE51" s="116"/>
      <c r="AF51" s="117"/>
    </row>
    <row r="52" spans="1:32" s="2" customFormat="1" x14ac:dyDescent="0.25">
      <c r="A52" s="112" t="s">
        <v>22</v>
      </c>
      <c r="B52" s="113">
        <f>H52+J52+L52+N52+P52+R52+T52+V52+X52+Z52+AB52+AD52</f>
        <v>0</v>
      </c>
      <c r="C52" s="114">
        <f t="shared" ref="C52" si="43">H52+J52</f>
        <v>0</v>
      </c>
      <c r="D52" s="114">
        <v>0</v>
      </c>
      <c r="E52" s="114">
        <f t="shared" ref="E52:E54" si="44">I52+K52+M52+O52+Q52+S52+U52+W52+Y52+AA52+AC52+AE52</f>
        <v>0</v>
      </c>
      <c r="F52" s="135">
        <v>0</v>
      </c>
      <c r="G52" s="113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5"/>
      <c r="R52" s="114">
        <v>0</v>
      </c>
      <c r="S52" s="115"/>
      <c r="T52" s="114">
        <v>0</v>
      </c>
      <c r="U52" s="115"/>
      <c r="V52" s="114">
        <v>0</v>
      </c>
      <c r="W52" s="115"/>
      <c r="X52" s="114">
        <v>0</v>
      </c>
      <c r="Y52" s="115"/>
      <c r="Z52" s="114">
        <v>0</v>
      </c>
      <c r="AA52" s="115"/>
      <c r="AB52" s="114">
        <v>0</v>
      </c>
      <c r="AC52" s="115"/>
      <c r="AD52" s="114">
        <v>0</v>
      </c>
      <c r="AE52" s="116"/>
      <c r="AF52" s="117"/>
    </row>
    <row r="53" spans="1:32" s="2" customFormat="1" x14ac:dyDescent="0.25">
      <c r="A53" s="112" t="s">
        <v>21</v>
      </c>
      <c r="B53" s="113">
        <f t="shared" ref="B53:B54" si="45">H53+J53+L53+N53+P53+R53+T53+V53+X53+Z53+AB53+AD53</f>
        <v>110.8</v>
      </c>
      <c r="C53" s="114">
        <f>H53+J53+L53</f>
        <v>0</v>
      </c>
      <c r="D53" s="114">
        <v>0</v>
      </c>
      <c r="E53" s="114">
        <f t="shared" si="44"/>
        <v>0</v>
      </c>
      <c r="F53" s="135">
        <f t="shared" ref="F53" si="46">E53/B53*100</f>
        <v>0</v>
      </c>
      <c r="G53" s="113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/>
      <c r="R53" s="114">
        <v>0</v>
      </c>
      <c r="S53" s="114"/>
      <c r="T53" s="114">
        <v>0</v>
      </c>
      <c r="U53" s="114"/>
      <c r="V53" s="114">
        <v>0</v>
      </c>
      <c r="W53" s="114"/>
      <c r="X53" s="114">
        <v>0</v>
      </c>
      <c r="Y53" s="114"/>
      <c r="Z53" s="114">
        <v>0</v>
      </c>
      <c r="AA53" s="114"/>
      <c r="AB53" s="114">
        <v>110.8</v>
      </c>
      <c r="AC53" s="114"/>
      <c r="AD53" s="114">
        <v>0</v>
      </c>
      <c r="AE53" s="116"/>
      <c r="AF53" s="117"/>
    </row>
    <row r="54" spans="1:32" s="2" customFormat="1" x14ac:dyDescent="0.25">
      <c r="A54" s="112" t="s">
        <v>24</v>
      </c>
      <c r="B54" s="113">
        <f t="shared" si="45"/>
        <v>0</v>
      </c>
      <c r="C54" s="114">
        <f>H54+J54+L54</f>
        <v>0</v>
      </c>
      <c r="D54" s="114">
        <v>0</v>
      </c>
      <c r="E54" s="114">
        <f t="shared" si="44"/>
        <v>0</v>
      </c>
      <c r="F54" s="135">
        <v>0</v>
      </c>
      <c r="G54" s="113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5"/>
      <c r="R54" s="114">
        <v>0</v>
      </c>
      <c r="S54" s="115"/>
      <c r="T54" s="114">
        <v>0</v>
      </c>
      <c r="U54" s="115"/>
      <c r="V54" s="114">
        <v>0</v>
      </c>
      <c r="W54" s="115"/>
      <c r="X54" s="114">
        <v>0</v>
      </c>
      <c r="Y54" s="115"/>
      <c r="Z54" s="114">
        <v>0</v>
      </c>
      <c r="AA54" s="115"/>
      <c r="AB54" s="114">
        <v>0</v>
      </c>
      <c r="AC54" s="115"/>
      <c r="AD54" s="114">
        <v>0</v>
      </c>
      <c r="AE54" s="116"/>
      <c r="AF54" s="117"/>
    </row>
    <row r="55" spans="1:32" s="2" customFormat="1" ht="60" customHeight="1" x14ac:dyDescent="0.25">
      <c r="A55" s="118" t="s">
        <v>46</v>
      </c>
      <c r="B55" s="119">
        <f>B56</f>
        <v>289.10000000000002</v>
      </c>
      <c r="C55" s="119">
        <f t="shared" ref="C55:AD55" si="47">C56</f>
        <v>0</v>
      </c>
      <c r="D55" s="119">
        <f t="shared" si="47"/>
        <v>0</v>
      </c>
      <c r="E55" s="119">
        <f t="shared" si="47"/>
        <v>0</v>
      </c>
      <c r="F55" s="119">
        <f>E55/B55*100</f>
        <v>0</v>
      </c>
      <c r="G55" s="119" t="e">
        <f>E55/C55*100</f>
        <v>#DIV/0!</v>
      </c>
      <c r="H55" s="119">
        <f t="shared" si="47"/>
        <v>0</v>
      </c>
      <c r="I55" s="119">
        <f t="shared" si="47"/>
        <v>0</v>
      </c>
      <c r="J55" s="119">
        <f t="shared" si="47"/>
        <v>0</v>
      </c>
      <c r="K55" s="119">
        <f t="shared" si="47"/>
        <v>0</v>
      </c>
      <c r="L55" s="119">
        <f t="shared" si="47"/>
        <v>0</v>
      </c>
      <c r="M55" s="119">
        <f t="shared" si="47"/>
        <v>0</v>
      </c>
      <c r="N55" s="119">
        <f t="shared" si="47"/>
        <v>0</v>
      </c>
      <c r="O55" s="119">
        <f t="shared" si="47"/>
        <v>0</v>
      </c>
      <c r="P55" s="119">
        <f t="shared" si="47"/>
        <v>0</v>
      </c>
      <c r="Q55" s="119">
        <f t="shared" si="47"/>
        <v>0</v>
      </c>
      <c r="R55" s="119">
        <f t="shared" si="47"/>
        <v>0</v>
      </c>
      <c r="S55" s="119">
        <f t="shared" si="47"/>
        <v>0</v>
      </c>
      <c r="T55" s="119">
        <f t="shared" si="47"/>
        <v>0</v>
      </c>
      <c r="U55" s="119">
        <f t="shared" si="47"/>
        <v>0</v>
      </c>
      <c r="V55" s="119">
        <f t="shared" si="47"/>
        <v>0</v>
      </c>
      <c r="W55" s="119">
        <f t="shared" si="47"/>
        <v>0</v>
      </c>
      <c r="X55" s="119">
        <f t="shared" si="47"/>
        <v>0</v>
      </c>
      <c r="Y55" s="119">
        <f t="shared" si="47"/>
        <v>0</v>
      </c>
      <c r="Z55" s="119">
        <f t="shared" si="47"/>
        <v>0</v>
      </c>
      <c r="AA55" s="119">
        <f t="shared" si="47"/>
        <v>0</v>
      </c>
      <c r="AB55" s="119">
        <f t="shared" si="47"/>
        <v>289.10000000000002</v>
      </c>
      <c r="AC55" s="119">
        <f t="shared" si="47"/>
        <v>0</v>
      </c>
      <c r="AD55" s="119">
        <f t="shared" si="47"/>
        <v>0</v>
      </c>
      <c r="AE55" s="119">
        <f>AE56</f>
        <v>0</v>
      </c>
      <c r="AF55" s="133"/>
    </row>
    <row r="56" spans="1:32" s="2" customFormat="1" x14ac:dyDescent="0.25">
      <c r="A56" s="120" t="s">
        <v>30</v>
      </c>
      <c r="B56" s="121">
        <f>B57+B58+B59+B60</f>
        <v>289.10000000000002</v>
      </c>
      <c r="C56" s="121">
        <f t="shared" ref="C56:E56" si="48">C57+C58+C59+C60</f>
        <v>0</v>
      </c>
      <c r="D56" s="121">
        <f t="shared" si="48"/>
        <v>0</v>
      </c>
      <c r="E56" s="121">
        <f t="shared" si="48"/>
        <v>0</v>
      </c>
      <c r="F56" s="134">
        <f>E56/B56*100</f>
        <v>0</v>
      </c>
      <c r="G56" s="121">
        <v>0</v>
      </c>
      <c r="H56" s="121">
        <f>H57+H58+H59+H60</f>
        <v>0</v>
      </c>
      <c r="I56" s="121">
        <f t="shared" ref="I56:AE56" si="49">I57+I58+I59+I60</f>
        <v>0</v>
      </c>
      <c r="J56" s="121">
        <f t="shared" si="49"/>
        <v>0</v>
      </c>
      <c r="K56" s="121">
        <f t="shared" si="49"/>
        <v>0</v>
      </c>
      <c r="L56" s="121">
        <f t="shared" si="49"/>
        <v>0</v>
      </c>
      <c r="M56" s="121">
        <f t="shared" si="49"/>
        <v>0</v>
      </c>
      <c r="N56" s="121">
        <f t="shared" si="49"/>
        <v>0</v>
      </c>
      <c r="O56" s="121">
        <f t="shared" si="49"/>
        <v>0</v>
      </c>
      <c r="P56" s="121">
        <f t="shared" si="49"/>
        <v>0</v>
      </c>
      <c r="Q56" s="121">
        <f t="shared" si="49"/>
        <v>0</v>
      </c>
      <c r="R56" s="121">
        <f t="shared" si="49"/>
        <v>0</v>
      </c>
      <c r="S56" s="121">
        <f t="shared" si="49"/>
        <v>0</v>
      </c>
      <c r="T56" s="121">
        <f t="shared" si="49"/>
        <v>0</v>
      </c>
      <c r="U56" s="121">
        <f t="shared" si="49"/>
        <v>0</v>
      </c>
      <c r="V56" s="121">
        <f t="shared" si="49"/>
        <v>0</v>
      </c>
      <c r="W56" s="121">
        <f t="shared" si="49"/>
        <v>0</v>
      </c>
      <c r="X56" s="121">
        <f t="shared" si="49"/>
        <v>0</v>
      </c>
      <c r="Y56" s="121">
        <f t="shared" si="49"/>
        <v>0</v>
      </c>
      <c r="Z56" s="121">
        <f t="shared" si="49"/>
        <v>0</v>
      </c>
      <c r="AA56" s="121">
        <f t="shared" si="49"/>
        <v>0</v>
      </c>
      <c r="AB56" s="121">
        <f t="shared" si="49"/>
        <v>289.10000000000002</v>
      </c>
      <c r="AC56" s="121">
        <f t="shared" si="49"/>
        <v>0</v>
      </c>
      <c r="AD56" s="121">
        <f t="shared" si="49"/>
        <v>0</v>
      </c>
      <c r="AE56" s="121">
        <f t="shared" si="49"/>
        <v>0</v>
      </c>
      <c r="AF56" s="117"/>
    </row>
    <row r="57" spans="1:32" s="2" customFormat="1" x14ac:dyDescent="0.25">
      <c r="A57" s="112" t="s">
        <v>23</v>
      </c>
      <c r="B57" s="113">
        <f>H57+J57+L57+N57+P57+R57+T57+V57+X57+Z57+AB57+AD57</f>
        <v>0</v>
      </c>
      <c r="C57" s="114">
        <f>H57+J57</f>
        <v>0</v>
      </c>
      <c r="D57" s="114">
        <v>0</v>
      </c>
      <c r="E57" s="114">
        <f>I57+K57+M57+O57+Q57+S57+U57+W57+Y57+AA57+AC57+AE57</f>
        <v>0</v>
      </c>
      <c r="F57" s="135">
        <v>0</v>
      </c>
      <c r="G57" s="113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5"/>
      <c r="R57" s="114">
        <v>0</v>
      </c>
      <c r="S57" s="115"/>
      <c r="T57" s="114">
        <v>0</v>
      </c>
      <c r="U57" s="115"/>
      <c r="V57" s="114">
        <v>0</v>
      </c>
      <c r="W57" s="115"/>
      <c r="X57" s="114">
        <v>0</v>
      </c>
      <c r="Y57" s="115"/>
      <c r="Z57" s="114">
        <v>0</v>
      </c>
      <c r="AA57" s="115"/>
      <c r="AB57" s="114">
        <v>0</v>
      </c>
      <c r="AC57" s="115"/>
      <c r="AD57" s="114">
        <v>0</v>
      </c>
      <c r="AE57" s="116"/>
      <c r="AF57" s="117"/>
    </row>
    <row r="58" spans="1:32" s="2" customFormat="1" x14ac:dyDescent="0.25">
      <c r="A58" s="112" t="s">
        <v>22</v>
      </c>
      <c r="B58" s="113">
        <f>H58+J58+L58+N58+P58+R58+T58+V58+X58+Z58+AB58+AD58</f>
        <v>0</v>
      </c>
      <c r="C58" s="114">
        <f t="shared" ref="C58:C60" si="50">H58+J58</f>
        <v>0</v>
      </c>
      <c r="D58" s="114">
        <v>0</v>
      </c>
      <c r="E58" s="114">
        <f t="shared" ref="E58:E60" si="51">I58+K58+M58+O58+Q58+S58+U58+W58+Y58+AA58+AC58+AE58</f>
        <v>0</v>
      </c>
      <c r="F58" s="135">
        <v>0</v>
      </c>
      <c r="G58" s="113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5"/>
      <c r="R58" s="114">
        <v>0</v>
      </c>
      <c r="S58" s="115"/>
      <c r="T58" s="114">
        <v>0</v>
      </c>
      <c r="U58" s="115"/>
      <c r="V58" s="114">
        <v>0</v>
      </c>
      <c r="W58" s="115"/>
      <c r="X58" s="114">
        <v>0</v>
      </c>
      <c r="Y58" s="115"/>
      <c r="Z58" s="114">
        <v>0</v>
      </c>
      <c r="AA58" s="115"/>
      <c r="AB58" s="114">
        <v>0</v>
      </c>
      <c r="AC58" s="115"/>
      <c r="AD58" s="114">
        <v>0</v>
      </c>
      <c r="AE58" s="116"/>
      <c r="AF58" s="117"/>
    </row>
    <row r="59" spans="1:32" s="2" customFormat="1" x14ac:dyDescent="0.25">
      <c r="A59" s="112" t="s">
        <v>21</v>
      </c>
      <c r="B59" s="113">
        <f t="shared" ref="B59:B60" si="52">H59+J59+L59+N59+P59+R59+T59+V59+X59+Z59+AB59+AD59</f>
        <v>289.10000000000002</v>
      </c>
      <c r="C59" s="114">
        <f>H59+J59+L59</f>
        <v>0</v>
      </c>
      <c r="D59" s="114">
        <v>0</v>
      </c>
      <c r="E59" s="114">
        <f t="shared" si="51"/>
        <v>0</v>
      </c>
      <c r="F59" s="135">
        <f t="shared" ref="F59" si="53">E59/B59*100</f>
        <v>0</v>
      </c>
      <c r="G59" s="113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/>
      <c r="R59" s="114">
        <v>0</v>
      </c>
      <c r="S59" s="114"/>
      <c r="T59" s="114">
        <v>0</v>
      </c>
      <c r="U59" s="114"/>
      <c r="V59" s="114">
        <v>0</v>
      </c>
      <c r="W59" s="114"/>
      <c r="X59" s="114">
        <v>0</v>
      </c>
      <c r="Y59" s="114"/>
      <c r="Z59" s="114">
        <v>0</v>
      </c>
      <c r="AA59" s="114"/>
      <c r="AB59" s="114">
        <v>289.10000000000002</v>
      </c>
      <c r="AC59" s="114"/>
      <c r="AD59" s="114">
        <v>0</v>
      </c>
      <c r="AE59" s="116"/>
      <c r="AF59" s="117"/>
    </row>
    <row r="60" spans="1:32" s="2" customFormat="1" x14ac:dyDescent="0.25">
      <c r="A60" s="112" t="s">
        <v>24</v>
      </c>
      <c r="B60" s="113">
        <f t="shared" si="52"/>
        <v>0</v>
      </c>
      <c r="C60" s="114">
        <f t="shared" si="50"/>
        <v>0</v>
      </c>
      <c r="D60" s="114">
        <v>0</v>
      </c>
      <c r="E60" s="114">
        <f t="shared" si="51"/>
        <v>0</v>
      </c>
      <c r="F60" s="135">
        <v>0</v>
      </c>
      <c r="G60" s="113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5"/>
      <c r="R60" s="114">
        <v>0</v>
      </c>
      <c r="S60" s="115"/>
      <c r="T60" s="114">
        <v>0</v>
      </c>
      <c r="U60" s="115"/>
      <c r="V60" s="114">
        <v>0</v>
      </c>
      <c r="W60" s="115"/>
      <c r="X60" s="114">
        <v>0</v>
      </c>
      <c r="Y60" s="115"/>
      <c r="Z60" s="114">
        <v>0</v>
      </c>
      <c r="AA60" s="115"/>
      <c r="AB60" s="114">
        <v>0</v>
      </c>
      <c r="AC60" s="115"/>
      <c r="AD60" s="114">
        <v>0</v>
      </c>
      <c r="AE60" s="116"/>
      <c r="AF60" s="117"/>
    </row>
    <row r="61" spans="1:32" s="2" customFormat="1" ht="47.25" x14ac:dyDescent="0.25">
      <c r="A61" s="118" t="s">
        <v>47</v>
      </c>
      <c r="B61" s="119">
        <f>B62</f>
        <v>126</v>
      </c>
      <c r="C61" s="119">
        <f t="shared" ref="C61:AE61" si="54">C62</f>
        <v>0</v>
      </c>
      <c r="D61" s="119">
        <f t="shared" si="54"/>
        <v>0</v>
      </c>
      <c r="E61" s="119">
        <f t="shared" si="54"/>
        <v>0</v>
      </c>
      <c r="F61" s="119">
        <f>E61/B61*100</f>
        <v>0</v>
      </c>
      <c r="G61" s="119" t="e">
        <f>E61/C61*100</f>
        <v>#DIV/0!</v>
      </c>
      <c r="H61" s="119">
        <f t="shared" si="54"/>
        <v>0</v>
      </c>
      <c r="I61" s="119">
        <f t="shared" si="54"/>
        <v>0</v>
      </c>
      <c r="J61" s="119">
        <f t="shared" si="54"/>
        <v>0</v>
      </c>
      <c r="K61" s="119">
        <f t="shared" si="54"/>
        <v>0</v>
      </c>
      <c r="L61" s="119">
        <f t="shared" si="54"/>
        <v>0</v>
      </c>
      <c r="M61" s="119">
        <f t="shared" si="54"/>
        <v>0</v>
      </c>
      <c r="N61" s="119">
        <f t="shared" si="54"/>
        <v>0</v>
      </c>
      <c r="O61" s="119">
        <f t="shared" si="54"/>
        <v>0</v>
      </c>
      <c r="P61" s="119">
        <f t="shared" si="54"/>
        <v>0</v>
      </c>
      <c r="Q61" s="119">
        <f t="shared" si="54"/>
        <v>0</v>
      </c>
      <c r="R61" s="119">
        <f t="shared" si="54"/>
        <v>0</v>
      </c>
      <c r="S61" s="119">
        <f t="shared" si="54"/>
        <v>0</v>
      </c>
      <c r="T61" s="119">
        <f t="shared" si="54"/>
        <v>0</v>
      </c>
      <c r="U61" s="119">
        <f t="shared" si="54"/>
        <v>0</v>
      </c>
      <c r="V61" s="119">
        <f t="shared" si="54"/>
        <v>0</v>
      </c>
      <c r="W61" s="119">
        <f t="shared" si="54"/>
        <v>0</v>
      </c>
      <c r="X61" s="119">
        <f t="shared" si="54"/>
        <v>0</v>
      </c>
      <c r="Y61" s="119">
        <f t="shared" si="54"/>
        <v>0</v>
      </c>
      <c r="Z61" s="119">
        <f t="shared" si="54"/>
        <v>0</v>
      </c>
      <c r="AA61" s="119">
        <f t="shared" si="54"/>
        <v>0</v>
      </c>
      <c r="AB61" s="119">
        <f t="shared" si="54"/>
        <v>126</v>
      </c>
      <c r="AC61" s="119">
        <f t="shared" si="54"/>
        <v>0</v>
      </c>
      <c r="AD61" s="119">
        <f t="shared" si="54"/>
        <v>0</v>
      </c>
      <c r="AE61" s="119">
        <f t="shared" si="54"/>
        <v>0</v>
      </c>
      <c r="AF61" s="133"/>
    </row>
    <row r="62" spans="1:32" s="2" customFormat="1" x14ac:dyDescent="0.25">
      <c r="A62" s="120" t="s">
        <v>30</v>
      </c>
      <c r="B62" s="121">
        <f>B63+B64+B65+B66</f>
        <v>126</v>
      </c>
      <c r="C62" s="121">
        <f t="shared" ref="C62:E62" si="55">C63+C64+C65+C66</f>
        <v>0</v>
      </c>
      <c r="D62" s="121">
        <f t="shared" si="55"/>
        <v>0</v>
      </c>
      <c r="E62" s="121">
        <f t="shared" si="55"/>
        <v>0</v>
      </c>
      <c r="F62" s="134">
        <f>E62/B62*100</f>
        <v>0</v>
      </c>
      <c r="G62" s="121">
        <v>0</v>
      </c>
      <c r="H62" s="121">
        <f>H63+H64+H65+H66</f>
        <v>0</v>
      </c>
      <c r="I62" s="121">
        <f t="shared" ref="I62:AE62" si="56">I63+I64+I65+I66</f>
        <v>0</v>
      </c>
      <c r="J62" s="121">
        <f t="shared" si="56"/>
        <v>0</v>
      </c>
      <c r="K62" s="121">
        <f t="shared" si="56"/>
        <v>0</v>
      </c>
      <c r="L62" s="121">
        <f t="shared" si="56"/>
        <v>0</v>
      </c>
      <c r="M62" s="121">
        <f t="shared" si="56"/>
        <v>0</v>
      </c>
      <c r="N62" s="121">
        <f t="shared" si="56"/>
        <v>0</v>
      </c>
      <c r="O62" s="121">
        <f t="shared" si="56"/>
        <v>0</v>
      </c>
      <c r="P62" s="121">
        <f t="shared" si="56"/>
        <v>0</v>
      </c>
      <c r="Q62" s="121">
        <f t="shared" si="56"/>
        <v>0</v>
      </c>
      <c r="R62" s="121">
        <f t="shared" si="56"/>
        <v>0</v>
      </c>
      <c r="S62" s="121">
        <f t="shared" si="56"/>
        <v>0</v>
      </c>
      <c r="T62" s="121">
        <f t="shared" si="56"/>
        <v>0</v>
      </c>
      <c r="U62" s="121">
        <f t="shared" si="56"/>
        <v>0</v>
      </c>
      <c r="V62" s="121">
        <f t="shared" si="56"/>
        <v>0</v>
      </c>
      <c r="W62" s="121">
        <f t="shared" si="56"/>
        <v>0</v>
      </c>
      <c r="X62" s="121">
        <f t="shared" si="56"/>
        <v>0</v>
      </c>
      <c r="Y62" s="121">
        <f t="shared" si="56"/>
        <v>0</v>
      </c>
      <c r="Z62" s="121">
        <f t="shared" si="56"/>
        <v>0</v>
      </c>
      <c r="AA62" s="121">
        <f t="shared" si="56"/>
        <v>0</v>
      </c>
      <c r="AB62" s="121">
        <f t="shared" si="56"/>
        <v>126</v>
      </c>
      <c r="AC62" s="121">
        <f t="shared" si="56"/>
        <v>0</v>
      </c>
      <c r="AD62" s="121">
        <f t="shared" si="56"/>
        <v>0</v>
      </c>
      <c r="AE62" s="121">
        <f t="shared" si="56"/>
        <v>0</v>
      </c>
      <c r="AF62" s="117"/>
    </row>
    <row r="63" spans="1:32" s="2" customFormat="1" x14ac:dyDescent="0.25">
      <c r="A63" s="112" t="s">
        <v>23</v>
      </c>
      <c r="B63" s="113">
        <f>H63+J63+L63+N63+P63+R63+T63+V63+X63+Z63+AB63+AD63</f>
        <v>0</v>
      </c>
      <c r="C63" s="114">
        <f>H63+J63</f>
        <v>0</v>
      </c>
      <c r="D63" s="114">
        <v>0</v>
      </c>
      <c r="E63" s="114">
        <f>I63+K63+M63+O63+Q63+S63+U63+W63+Y63+AA63+AC63+AE63</f>
        <v>0</v>
      </c>
      <c r="F63" s="135">
        <v>0</v>
      </c>
      <c r="G63" s="113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5"/>
      <c r="R63" s="114">
        <v>0</v>
      </c>
      <c r="S63" s="115"/>
      <c r="T63" s="114">
        <v>0</v>
      </c>
      <c r="U63" s="115"/>
      <c r="V63" s="114">
        <v>0</v>
      </c>
      <c r="W63" s="115"/>
      <c r="X63" s="114">
        <v>0</v>
      </c>
      <c r="Y63" s="115"/>
      <c r="Z63" s="114">
        <v>0</v>
      </c>
      <c r="AA63" s="115"/>
      <c r="AB63" s="114">
        <v>0</v>
      </c>
      <c r="AC63" s="115"/>
      <c r="AD63" s="114">
        <v>0</v>
      </c>
      <c r="AE63" s="116"/>
      <c r="AF63" s="117"/>
    </row>
    <row r="64" spans="1:32" s="2" customFormat="1" x14ac:dyDescent="0.25">
      <c r="A64" s="112" t="s">
        <v>22</v>
      </c>
      <c r="B64" s="113">
        <f>H64+J64+L64+N64+P64+R64+T64+V64+X64+Z64+AB64+AD64</f>
        <v>0</v>
      </c>
      <c r="C64" s="114">
        <f t="shared" ref="C64:C66" si="57">H64+J64</f>
        <v>0</v>
      </c>
      <c r="D64" s="114">
        <v>0</v>
      </c>
      <c r="E64" s="114">
        <f t="shared" ref="E64:E66" si="58">I64+K64+M64+O64+Q64+S64+U64+W64+Y64+AA64+AC64+AE64</f>
        <v>0</v>
      </c>
      <c r="F64" s="135">
        <v>0</v>
      </c>
      <c r="G64" s="113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5"/>
      <c r="R64" s="114">
        <v>0</v>
      </c>
      <c r="S64" s="115"/>
      <c r="T64" s="114">
        <v>0</v>
      </c>
      <c r="U64" s="115"/>
      <c r="V64" s="114">
        <v>0</v>
      </c>
      <c r="W64" s="115"/>
      <c r="X64" s="114">
        <v>0</v>
      </c>
      <c r="Y64" s="115"/>
      <c r="Z64" s="114">
        <v>0</v>
      </c>
      <c r="AA64" s="115"/>
      <c r="AB64" s="114">
        <v>0</v>
      </c>
      <c r="AC64" s="115"/>
      <c r="AD64" s="114">
        <v>0</v>
      </c>
      <c r="AE64" s="116"/>
      <c r="AF64" s="117"/>
    </row>
    <row r="65" spans="1:32" s="2" customFormat="1" x14ac:dyDescent="0.25">
      <c r="A65" s="112" t="s">
        <v>21</v>
      </c>
      <c r="B65" s="113">
        <f>H65+J65+L65+N65+P65+R65+T65+V65+X65+Z65+AB65+AD65</f>
        <v>126</v>
      </c>
      <c r="C65" s="114">
        <f>H65+J65+L65</f>
        <v>0</v>
      </c>
      <c r="D65" s="114">
        <v>0</v>
      </c>
      <c r="E65" s="114">
        <f t="shared" si="58"/>
        <v>0</v>
      </c>
      <c r="F65" s="135">
        <f t="shared" ref="F65" si="59">E65/B65*100</f>
        <v>0</v>
      </c>
      <c r="G65" s="113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/>
      <c r="R65" s="114">
        <v>0</v>
      </c>
      <c r="S65" s="114"/>
      <c r="T65" s="114">
        <v>0</v>
      </c>
      <c r="U65" s="114"/>
      <c r="V65" s="114">
        <v>0</v>
      </c>
      <c r="W65" s="114"/>
      <c r="X65" s="114">
        <v>0</v>
      </c>
      <c r="Y65" s="114"/>
      <c r="Z65" s="114">
        <v>0</v>
      </c>
      <c r="AA65" s="114"/>
      <c r="AB65" s="114">
        <v>126</v>
      </c>
      <c r="AC65" s="114"/>
      <c r="AD65" s="114">
        <v>0</v>
      </c>
      <c r="AE65" s="116"/>
      <c r="AF65" s="117"/>
    </row>
    <row r="66" spans="1:32" s="2" customFormat="1" x14ac:dyDescent="0.25">
      <c r="A66" s="112" t="s">
        <v>24</v>
      </c>
      <c r="B66" s="113">
        <f t="shared" ref="B66" si="60">H66+J66+L66+N66+P66+R66+T66+V66+X66+Z66+AB66+AD66</f>
        <v>0</v>
      </c>
      <c r="C66" s="114">
        <f t="shared" si="57"/>
        <v>0</v>
      </c>
      <c r="D66" s="114">
        <v>0</v>
      </c>
      <c r="E66" s="114">
        <f t="shared" si="58"/>
        <v>0</v>
      </c>
      <c r="F66" s="135">
        <v>0</v>
      </c>
      <c r="G66" s="113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5"/>
      <c r="R66" s="114">
        <v>0</v>
      </c>
      <c r="S66" s="115"/>
      <c r="T66" s="114">
        <v>0</v>
      </c>
      <c r="U66" s="115"/>
      <c r="V66" s="114">
        <v>0</v>
      </c>
      <c r="W66" s="115"/>
      <c r="X66" s="114">
        <v>0</v>
      </c>
      <c r="Y66" s="115"/>
      <c r="Z66" s="114">
        <v>0</v>
      </c>
      <c r="AA66" s="115"/>
      <c r="AB66" s="114">
        <v>0</v>
      </c>
      <c r="AC66" s="115"/>
      <c r="AD66" s="114">
        <v>0</v>
      </c>
      <c r="AE66" s="116"/>
      <c r="AF66" s="117"/>
    </row>
    <row r="67" spans="1:32" s="2" customFormat="1" ht="129.75" customHeight="1" x14ac:dyDescent="0.25">
      <c r="A67" s="118" t="s">
        <v>48</v>
      </c>
      <c r="B67" s="119">
        <f>B68</f>
        <v>315</v>
      </c>
      <c r="C67" s="119">
        <f t="shared" ref="C67:AE67" si="61">C68</f>
        <v>315</v>
      </c>
      <c r="D67" s="119">
        <f t="shared" si="61"/>
        <v>0</v>
      </c>
      <c r="E67" s="119">
        <f t="shared" si="61"/>
        <v>315</v>
      </c>
      <c r="F67" s="119">
        <f>E67/B67*100</f>
        <v>100</v>
      </c>
      <c r="G67" s="119">
        <f>E67/C67*100</f>
        <v>100</v>
      </c>
      <c r="H67" s="119">
        <f t="shared" si="61"/>
        <v>0</v>
      </c>
      <c r="I67" s="119">
        <f t="shared" si="61"/>
        <v>0</v>
      </c>
      <c r="J67" s="119">
        <f t="shared" si="61"/>
        <v>0</v>
      </c>
      <c r="K67" s="119">
        <f t="shared" si="61"/>
        <v>0</v>
      </c>
      <c r="L67" s="119">
        <f t="shared" si="61"/>
        <v>315</v>
      </c>
      <c r="M67" s="119">
        <f t="shared" si="61"/>
        <v>105</v>
      </c>
      <c r="N67" s="119">
        <f t="shared" si="61"/>
        <v>0</v>
      </c>
      <c r="O67" s="119">
        <f t="shared" si="61"/>
        <v>210</v>
      </c>
      <c r="P67" s="119">
        <f t="shared" si="61"/>
        <v>0</v>
      </c>
      <c r="Q67" s="119">
        <f t="shared" si="61"/>
        <v>0</v>
      </c>
      <c r="R67" s="119">
        <f t="shared" si="61"/>
        <v>0</v>
      </c>
      <c r="S67" s="119">
        <f t="shared" si="61"/>
        <v>0</v>
      </c>
      <c r="T67" s="119">
        <f t="shared" si="61"/>
        <v>0</v>
      </c>
      <c r="U67" s="119">
        <f t="shared" si="61"/>
        <v>0</v>
      </c>
      <c r="V67" s="119">
        <f t="shared" si="61"/>
        <v>0</v>
      </c>
      <c r="W67" s="119">
        <f t="shared" si="61"/>
        <v>0</v>
      </c>
      <c r="X67" s="119">
        <f t="shared" si="61"/>
        <v>0</v>
      </c>
      <c r="Y67" s="119">
        <f t="shared" si="61"/>
        <v>0</v>
      </c>
      <c r="Z67" s="119">
        <f t="shared" si="61"/>
        <v>0</v>
      </c>
      <c r="AA67" s="119">
        <f t="shared" si="61"/>
        <v>0</v>
      </c>
      <c r="AB67" s="119">
        <f t="shared" si="61"/>
        <v>0</v>
      </c>
      <c r="AC67" s="119">
        <f t="shared" si="61"/>
        <v>0</v>
      </c>
      <c r="AD67" s="119">
        <f t="shared" si="61"/>
        <v>0</v>
      </c>
      <c r="AE67" s="119">
        <f t="shared" si="61"/>
        <v>0</v>
      </c>
      <c r="AF67" s="171" t="s">
        <v>93</v>
      </c>
    </row>
    <row r="68" spans="1:32" s="2" customFormat="1" x14ac:dyDescent="0.25">
      <c r="A68" s="120" t="s">
        <v>30</v>
      </c>
      <c r="B68" s="121">
        <f>B69+B70+B71+B72</f>
        <v>315</v>
      </c>
      <c r="C68" s="121">
        <f t="shared" ref="C68:E68" si="62">C69+C70+C71+C72</f>
        <v>315</v>
      </c>
      <c r="D68" s="121">
        <f t="shared" si="62"/>
        <v>0</v>
      </c>
      <c r="E68" s="121">
        <f t="shared" si="62"/>
        <v>315</v>
      </c>
      <c r="F68" s="134">
        <f>E68*100/B68</f>
        <v>100</v>
      </c>
      <c r="G68" s="121">
        <f>E68*100/C68</f>
        <v>100</v>
      </c>
      <c r="H68" s="121">
        <f>H69+H70+H71+H72</f>
        <v>0</v>
      </c>
      <c r="I68" s="121">
        <f t="shared" ref="I68:AE68" si="63">I69+I70+I71+I72</f>
        <v>0</v>
      </c>
      <c r="J68" s="121">
        <f t="shared" si="63"/>
        <v>0</v>
      </c>
      <c r="K68" s="121">
        <f t="shared" si="63"/>
        <v>0</v>
      </c>
      <c r="L68" s="121">
        <f t="shared" si="63"/>
        <v>315</v>
      </c>
      <c r="M68" s="121">
        <f t="shared" si="63"/>
        <v>105</v>
      </c>
      <c r="N68" s="121">
        <f t="shared" si="63"/>
        <v>0</v>
      </c>
      <c r="O68" s="121">
        <f t="shared" si="63"/>
        <v>210</v>
      </c>
      <c r="P68" s="121">
        <f t="shared" si="63"/>
        <v>0</v>
      </c>
      <c r="Q68" s="121">
        <f t="shared" si="63"/>
        <v>0</v>
      </c>
      <c r="R68" s="121">
        <f t="shared" si="63"/>
        <v>0</v>
      </c>
      <c r="S68" s="121">
        <f t="shared" si="63"/>
        <v>0</v>
      </c>
      <c r="T68" s="121">
        <f t="shared" si="63"/>
        <v>0</v>
      </c>
      <c r="U68" s="121">
        <f t="shared" si="63"/>
        <v>0</v>
      </c>
      <c r="V68" s="121">
        <f t="shared" si="63"/>
        <v>0</v>
      </c>
      <c r="W68" s="121">
        <f t="shared" si="63"/>
        <v>0</v>
      </c>
      <c r="X68" s="121">
        <f t="shared" si="63"/>
        <v>0</v>
      </c>
      <c r="Y68" s="121">
        <f t="shared" si="63"/>
        <v>0</v>
      </c>
      <c r="Z68" s="121">
        <f t="shared" si="63"/>
        <v>0</v>
      </c>
      <c r="AA68" s="121">
        <f t="shared" si="63"/>
        <v>0</v>
      </c>
      <c r="AB68" s="121">
        <f t="shared" si="63"/>
        <v>0</v>
      </c>
      <c r="AC68" s="121">
        <f t="shared" si="63"/>
        <v>0</v>
      </c>
      <c r="AD68" s="121">
        <f t="shared" si="63"/>
        <v>0</v>
      </c>
      <c r="AE68" s="121">
        <f t="shared" si="63"/>
        <v>0</v>
      </c>
    </row>
    <row r="69" spans="1:32" s="2" customFormat="1" x14ac:dyDescent="0.25">
      <c r="A69" s="112" t="s">
        <v>23</v>
      </c>
      <c r="B69" s="113">
        <f>H69+J69+L69+N69+P69+R69+T69+V69+X69+Z69+AB69+AD69</f>
        <v>0</v>
      </c>
      <c r="C69" s="114">
        <f>H69+J69</f>
        <v>0</v>
      </c>
      <c r="D69" s="114">
        <v>0</v>
      </c>
      <c r="E69" s="114">
        <f>I69+K69+M69+O69+Q69+S69+U69+W69+Y69+AA69+AC69+AE69</f>
        <v>0</v>
      </c>
      <c r="F69" s="135">
        <v>0</v>
      </c>
      <c r="G69" s="113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5"/>
      <c r="R69" s="114">
        <v>0</v>
      </c>
      <c r="S69" s="115"/>
      <c r="T69" s="114">
        <v>0</v>
      </c>
      <c r="U69" s="115"/>
      <c r="V69" s="114">
        <v>0</v>
      </c>
      <c r="W69" s="115"/>
      <c r="X69" s="114">
        <v>0</v>
      </c>
      <c r="Y69" s="115"/>
      <c r="Z69" s="114">
        <v>0</v>
      </c>
      <c r="AA69" s="115"/>
      <c r="AB69" s="114">
        <v>0</v>
      </c>
      <c r="AC69" s="115"/>
      <c r="AD69" s="114">
        <v>0</v>
      </c>
      <c r="AE69" s="116"/>
      <c r="AF69" s="117"/>
    </row>
    <row r="70" spans="1:32" s="2" customFormat="1" x14ac:dyDescent="0.25">
      <c r="A70" s="112" t="s">
        <v>22</v>
      </c>
      <c r="B70" s="113">
        <f>H70+J70+L70+N70+P70+R70+T70+V70+X70+Z70+AB70+AD70</f>
        <v>0</v>
      </c>
      <c r="C70" s="114">
        <f t="shared" ref="C70" si="64">H70+J70</f>
        <v>0</v>
      </c>
      <c r="D70" s="114">
        <v>0</v>
      </c>
      <c r="E70" s="114">
        <f t="shared" ref="E70:E72" si="65">I70+K70+M70+O70+Q70+S70+U70+W70+Y70+AA70+AC70+AE70</f>
        <v>0</v>
      </c>
      <c r="F70" s="135">
        <v>0</v>
      </c>
      <c r="G70" s="113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5"/>
      <c r="R70" s="114">
        <v>0</v>
      </c>
      <c r="S70" s="115"/>
      <c r="T70" s="114">
        <v>0</v>
      </c>
      <c r="U70" s="115"/>
      <c r="V70" s="114">
        <v>0</v>
      </c>
      <c r="W70" s="115"/>
      <c r="X70" s="114">
        <v>0</v>
      </c>
      <c r="Y70" s="115"/>
      <c r="Z70" s="114">
        <v>0</v>
      </c>
      <c r="AA70" s="115"/>
      <c r="AB70" s="114">
        <v>0</v>
      </c>
      <c r="AC70" s="115"/>
      <c r="AD70" s="114">
        <v>0</v>
      </c>
      <c r="AE70" s="116"/>
      <c r="AF70" s="117"/>
    </row>
    <row r="71" spans="1:32" s="2" customFormat="1" x14ac:dyDescent="0.25">
      <c r="A71" s="112" t="s">
        <v>21</v>
      </c>
      <c r="B71" s="113">
        <f t="shared" ref="B71:B72" si="66">H71+J71+L71+N71+P71+R71+T71+V71+X71+Z71+AB71+AD71</f>
        <v>315</v>
      </c>
      <c r="C71" s="114">
        <f>H71+J71+L71</f>
        <v>315</v>
      </c>
      <c r="D71" s="114">
        <v>0</v>
      </c>
      <c r="E71" s="114">
        <f t="shared" si="65"/>
        <v>315</v>
      </c>
      <c r="F71" s="135">
        <f t="shared" ref="F71" si="67">E71/B71*100</f>
        <v>100</v>
      </c>
      <c r="G71" s="113">
        <f>E71/C71*100</f>
        <v>100</v>
      </c>
      <c r="H71" s="114">
        <v>0</v>
      </c>
      <c r="I71" s="114">
        <v>0</v>
      </c>
      <c r="J71" s="114">
        <v>0</v>
      </c>
      <c r="K71" s="114">
        <v>0</v>
      </c>
      <c r="L71" s="114">
        <v>315</v>
      </c>
      <c r="M71" s="114">
        <v>105</v>
      </c>
      <c r="N71" s="114">
        <v>0</v>
      </c>
      <c r="O71" s="114">
        <v>210</v>
      </c>
      <c r="P71" s="114">
        <v>0</v>
      </c>
      <c r="Q71" s="114"/>
      <c r="R71" s="114">
        <v>0</v>
      </c>
      <c r="S71" s="114"/>
      <c r="T71" s="114">
        <v>0</v>
      </c>
      <c r="U71" s="114"/>
      <c r="V71" s="114">
        <v>0</v>
      </c>
      <c r="W71" s="114"/>
      <c r="X71" s="114">
        <v>0</v>
      </c>
      <c r="Y71" s="114"/>
      <c r="Z71" s="114">
        <v>0</v>
      </c>
      <c r="AA71" s="114"/>
      <c r="AB71" s="114">
        <v>0</v>
      </c>
      <c r="AC71" s="114"/>
      <c r="AD71" s="114">
        <v>0</v>
      </c>
      <c r="AE71" s="116"/>
      <c r="AF71" s="117"/>
    </row>
    <row r="72" spans="1:32" s="2" customFormat="1" x14ac:dyDescent="0.25">
      <c r="A72" s="112" t="s">
        <v>24</v>
      </c>
      <c r="B72" s="113">
        <f t="shared" si="66"/>
        <v>0</v>
      </c>
      <c r="C72" s="114">
        <f>H72+J72</f>
        <v>0</v>
      </c>
      <c r="D72" s="114">
        <v>0</v>
      </c>
      <c r="E72" s="114">
        <f t="shared" si="65"/>
        <v>0</v>
      </c>
      <c r="F72" s="135">
        <v>0</v>
      </c>
      <c r="G72" s="113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5"/>
      <c r="R72" s="114">
        <v>0</v>
      </c>
      <c r="S72" s="115"/>
      <c r="T72" s="114">
        <v>0</v>
      </c>
      <c r="U72" s="115"/>
      <c r="V72" s="114">
        <v>0</v>
      </c>
      <c r="W72" s="115"/>
      <c r="X72" s="114">
        <v>0</v>
      </c>
      <c r="Y72" s="115"/>
      <c r="Z72" s="114">
        <v>0</v>
      </c>
      <c r="AA72" s="115"/>
      <c r="AB72" s="114">
        <v>0</v>
      </c>
      <c r="AC72" s="115"/>
      <c r="AD72" s="114">
        <v>0</v>
      </c>
      <c r="AE72" s="116"/>
      <c r="AF72" s="117"/>
    </row>
    <row r="73" spans="1:32" s="2" customFormat="1" ht="36.75" customHeight="1" x14ac:dyDescent="0.25">
      <c r="A73" s="131" t="s">
        <v>49</v>
      </c>
      <c r="B73" s="132">
        <f>B75+B81+B87+B93+B99+B105+B111+B117+B123</f>
        <v>893.30000000000007</v>
      </c>
      <c r="C73" s="132">
        <f>C75+C81+C87+C93+C99+C105+C111+C117+C123</f>
        <v>305.5</v>
      </c>
      <c r="D73" s="132">
        <f t="shared" ref="D73:AE73" si="68">D75+D81+D87+D93+D99+D105+D111+D117</f>
        <v>158</v>
      </c>
      <c r="E73" s="132">
        <f t="shared" si="68"/>
        <v>175.5</v>
      </c>
      <c r="F73" s="132">
        <f>E73*100/B73</f>
        <v>19.646255457293179</v>
      </c>
      <c r="G73" s="132">
        <f>E73*100/C73</f>
        <v>57.446808510638299</v>
      </c>
      <c r="H73" s="132">
        <f t="shared" si="68"/>
        <v>0</v>
      </c>
      <c r="I73" s="132">
        <f t="shared" si="68"/>
        <v>0</v>
      </c>
      <c r="J73" s="132">
        <f t="shared" si="68"/>
        <v>0</v>
      </c>
      <c r="K73" s="132">
        <f t="shared" si="68"/>
        <v>0</v>
      </c>
      <c r="L73" s="132">
        <f t="shared" si="68"/>
        <v>228</v>
      </c>
      <c r="M73" s="132">
        <f t="shared" si="68"/>
        <v>158</v>
      </c>
      <c r="N73" s="132">
        <f t="shared" si="68"/>
        <v>143.9</v>
      </c>
      <c r="O73" s="132">
        <f t="shared" si="68"/>
        <v>17.5</v>
      </c>
      <c r="P73" s="132">
        <f>P75+P81+P87+P93+P99+P105+P111+P117+P123</f>
        <v>384.2</v>
      </c>
      <c r="Q73" s="132">
        <f t="shared" si="68"/>
        <v>0</v>
      </c>
      <c r="R73" s="132">
        <f t="shared" si="68"/>
        <v>0</v>
      </c>
      <c r="S73" s="132">
        <f t="shared" si="68"/>
        <v>0</v>
      </c>
      <c r="T73" s="132">
        <f t="shared" si="68"/>
        <v>0</v>
      </c>
      <c r="U73" s="132">
        <f t="shared" si="68"/>
        <v>0</v>
      </c>
      <c r="V73" s="132">
        <f t="shared" si="68"/>
        <v>66.400000000000006</v>
      </c>
      <c r="W73" s="132">
        <f t="shared" si="68"/>
        <v>0</v>
      </c>
      <c r="X73" s="132">
        <f t="shared" si="68"/>
        <v>70.8</v>
      </c>
      <c r="Y73" s="132">
        <f t="shared" si="68"/>
        <v>0</v>
      </c>
      <c r="Z73" s="132">
        <f t="shared" si="68"/>
        <v>0</v>
      </c>
      <c r="AA73" s="132">
        <f t="shared" si="68"/>
        <v>0</v>
      </c>
      <c r="AB73" s="132">
        <f t="shared" si="68"/>
        <v>0</v>
      </c>
      <c r="AC73" s="132">
        <f t="shared" si="68"/>
        <v>0</v>
      </c>
      <c r="AD73" s="132">
        <f t="shared" si="68"/>
        <v>0</v>
      </c>
      <c r="AE73" s="132">
        <f t="shared" si="68"/>
        <v>0</v>
      </c>
      <c r="AF73" s="132"/>
    </row>
    <row r="74" spans="1:32" s="2" customFormat="1" x14ac:dyDescent="0.25">
      <c r="A74" s="112" t="s">
        <v>20</v>
      </c>
      <c r="B74" s="113"/>
      <c r="C74" s="114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6"/>
      <c r="AF74" s="117"/>
    </row>
    <row r="75" spans="1:32" s="2" customFormat="1" ht="110.25" x14ac:dyDescent="0.25">
      <c r="A75" s="118" t="s">
        <v>50</v>
      </c>
      <c r="B75" s="119">
        <f>B76</f>
        <v>132.80000000000001</v>
      </c>
      <c r="C75" s="119">
        <f t="shared" ref="C75:AE75" si="69">C76</f>
        <v>0</v>
      </c>
      <c r="D75" s="119">
        <f t="shared" si="69"/>
        <v>0</v>
      </c>
      <c r="E75" s="119">
        <f t="shared" si="69"/>
        <v>0</v>
      </c>
      <c r="F75" s="119">
        <f>E75/B75*100</f>
        <v>0</v>
      </c>
      <c r="G75" s="119" t="e">
        <f>E75/C75*100</f>
        <v>#DIV/0!</v>
      </c>
      <c r="H75" s="119">
        <f t="shared" si="69"/>
        <v>0</v>
      </c>
      <c r="I75" s="119">
        <f t="shared" si="69"/>
        <v>0</v>
      </c>
      <c r="J75" s="119">
        <f t="shared" si="69"/>
        <v>0</v>
      </c>
      <c r="K75" s="119">
        <f t="shared" si="69"/>
        <v>0</v>
      </c>
      <c r="L75" s="119">
        <f t="shared" si="69"/>
        <v>0</v>
      </c>
      <c r="M75" s="119">
        <f t="shared" si="69"/>
        <v>0</v>
      </c>
      <c r="N75" s="119">
        <f t="shared" si="69"/>
        <v>66.400000000000006</v>
      </c>
      <c r="O75" s="119">
        <f t="shared" si="69"/>
        <v>0</v>
      </c>
      <c r="P75" s="119">
        <f t="shared" si="69"/>
        <v>0</v>
      </c>
      <c r="Q75" s="119">
        <f t="shared" si="69"/>
        <v>0</v>
      </c>
      <c r="R75" s="119">
        <f t="shared" si="69"/>
        <v>0</v>
      </c>
      <c r="S75" s="119">
        <f t="shared" si="69"/>
        <v>0</v>
      </c>
      <c r="T75" s="119">
        <f t="shared" si="69"/>
        <v>0</v>
      </c>
      <c r="U75" s="119">
        <f t="shared" si="69"/>
        <v>0</v>
      </c>
      <c r="V75" s="119">
        <f t="shared" si="69"/>
        <v>66.400000000000006</v>
      </c>
      <c r="W75" s="119">
        <f t="shared" si="69"/>
        <v>0</v>
      </c>
      <c r="X75" s="119">
        <f t="shared" si="69"/>
        <v>0</v>
      </c>
      <c r="Y75" s="119">
        <f t="shared" si="69"/>
        <v>0</v>
      </c>
      <c r="Z75" s="119">
        <f t="shared" si="69"/>
        <v>0</v>
      </c>
      <c r="AA75" s="119">
        <f t="shared" si="69"/>
        <v>0</v>
      </c>
      <c r="AB75" s="119">
        <f t="shared" si="69"/>
        <v>0</v>
      </c>
      <c r="AC75" s="119">
        <f t="shared" si="69"/>
        <v>0</v>
      </c>
      <c r="AD75" s="119">
        <f t="shared" si="69"/>
        <v>0</v>
      </c>
      <c r="AE75" s="119">
        <f t="shared" si="69"/>
        <v>0</v>
      </c>
      <c r="AF75" s="133" t="s">
        <v>84</v>
      </c>
    </row>
    <row r="76" spans="1:32" s="2" customFormat="1" x14ac:dyDescent="0.25">
      <c r="A76" s="120" t="s">
        <v>30</v>
      </c>
      <c r="B76" s="121">
        <f>B77+B78+B79+B80</f>
        <v>132.80000000000001</v>
      </c>
      <c r="C76" s="121">
        <f t="shared" ref="C76:E76" si="70">C77+C78+C79+C80</f>
        <v>0</v>
      </c>
      <c r="D76" s="121">
        <f t="shared" si="70"/>
        <v>0</v>
      </c>
      <c r="E76" s="121">
        <f t="shared" si="70"/>
        <v>0</v>
      </c>
      <c r="F76" s="134">
        <f>E76/B76*100</f>
        <v>0</v>
      </c>
      <c r="G76" s="121">
        <v>0</v>
      </c>
      <c r="H76" s="121">
        <f>H77+H78+H79+H80</f>
        <v>0</v>
      </c>
      <c r="I76" s="121">
        <f t="shared" ref="I76:AE76" si="71">I77+I78+I79+I80</f>
        <v>0</v>
      </c>
      <c r="J76" s="121">
        <f t="shared" si="71"/>
        <v>0</v>
      </c>
      <c r="K76" s="121">
        <f t="shared" si="71"/>
        <v>0</v>
      </c>
      <c r="L76" s="121">
        <f t="shared" si="71"/>
        <v>0</v>
      </c>
      <c r="M76" s="121">
        <f t="shared" si="71"/>
        <v>0</v>
      </c>
      <c r="N76" s="121">
        <f t="shared" si="71"/>
        <v>66.400000000000006</v>
      </c>
      <c r="O76" s="121">
        <f t="shared" si="71"/>
        <v>0</v>
      </c>
      <c r="P76" s="121">
        <f t="shared" si="71"/>
        <v>0</v>
      </c>
      <c r="Q76" s="121">
        <f t="shared" si="71"/>
        <v>0</v>
      </c>
      <c r="R76" s="121">
        <f t="shared" si="71"/>
        <v>0</v>
      </c>
      <c r="S76" s="121">
        <f t="shared" si="71"/>
        <v>0</v>
      </c>
      <c r="T76" s="121">
        <f t="shared" si="71"/>
        <v>0</v>
      </c>
      <c r="U76" s="121">
        <f t="shared" si="71"/>
        <v>0</v>
      </c>
      <c r="V76" s="121">
        <f t="shared" si="71"/>
        <v>66.400000000000006</v>
      </c>
      <c r="W76" s="121">
        <f t="shared" si="71"/>
        <v>0</v>
      </c>
      <c r="X76" s="121">
        <f t="shared" si="71"/>
        <v>0</v>
      </c>
      <c r="Y76" s="121">
        <f t="shared" si="71"/>
        <v>0</v>
      </c>
      <c r="Z76" s="121">
        <f t="shared" si="71"/>
        <v>0</v>
      </c>
      <c r="AA76" s="121">
        <f t="shared" si="71"/>
        <v>0</v>
      </c>
      <c r="AB76" s="121">
        <f t="shared" si="71"/>
        <v>0</v>
      </c>
      <c r="AC76" s="121">
        <f t="shared" si="71"/>
        <v>0</v>
      </c>
      <c r="AD76" s="121">
        <f t="shared" si="71"/>
        <v>0</v>
      </c>
      <c r="AE76" s="121">
        <f t="shared" si="71"/>
        <v>0</v>
      </c>
      <c r="AF76" s="117"/>
    </row>
    <row r="77" spans="1:32" s="2" customFormat="1" x14ac:dyDescent="0.25">
      <c r="A77" s="112" t="s">
        <v>23</v>
      </c>
      <c r="B77" s="113">
        <f>H77+J77+L77+N77+P77+R77+T77+V77+X77+Z77+AB77+AD77</f>
        <v>0</v>
      </c>
      <c r="C77" s="114">
        <f>H77+J77+L77</f>
        <v>0</v>
      </c>
      <c r="D77" s="114">
        <v>0</v>
      </c>
      <c r="E77" s="114">
        <f>I77+K77+M77+O77+Q77+S77+U77+W77+Y77+AA77+AC77+AE77</f>
        <v>0</v>
      </c>
      <c r="F77" s="135">
        <v>0</v>
      </c>
      <c r="G77" s="113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5"/>
      <c r="R77" s="114">
        <v>0</v>
      </c>
      <c r="S77" s="115"/>
      <c r="T77" s="114">
        <v>0</v>
      </c>
      <c r="U77" s="115"/>
      <c r="V77" s="114">
        <v>0</v>
      </c>
      <c r="W77" s="115"/>
      <c r="X77" s="114">
        <v>0</v>
      </c>
      <c r="Y77" s="115"/>
      <c r="Z77" s="114">
        <v>0</v>
      </c>
      <c r="AA77" s="115"/>
      <c r="AB77" s="114">
        <v>0</v>
      </c>
      <c r="AC77" s="115"/>
      <c r="AD77" s="114">
        <v>0</v>
      </c>
      <c r="AE77" s="116"/>
      <c r="AF77" s="117"/>
    </row>
    <row r="78" spans="1:32" s="2" customFormat="1" x14ac:dyDescent="0.25">
      <c r="A78" s="112" t="s">
        <v>22</v>
      </c>
      <c r="B78" s="113">
        <f>H78+J78+L78+N78+P78+R78+T78+V78+X78+Z78+AB78+AD78</f>
        <v>0</v>
      </c>
      <c r="C78" s="114">
        <f t="shared" ref="C78:C80" si="72">H78+J78+L78</f>
        <v>0</v>
      </c>
      <c r="D78" s="114">
        <v>0</v>
      </c>
      <c r="E78" s="114">
        <f t="shared" ref="E78:E80" si="73">I78+K78+M78+O78+Q78+S78+U78+W78+Y78+AA78+AC78+AE78</f>
        <v>0</v>
      </c>
      <c r="F78" s="135">
        <v>0</v>
      </c>
      <c r="G78" s="113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5"/>
      <c r="R78" s="114">
        <v>0</v>
      </c>
      <c r="S78" s="115"/>
      <c r="T78" s="114">
        <v>0</v>
      </c>
      <c r="U78" s="115"/>
      <c r="V78" s="114">
        <v>0</v>
      </c>
      <c r="W78" s="115"/>
      <c r="X78" s="114">
        <v>0</v>
      </c>
      <c r="Y78" s="115"/>
      <c r="Z78" s="114">
        <v>0</v>
      </c>
      <c r="AA78" s="115"/>
      <c r="AB78" s="114">
        <v>0</v>
      </c>
      <c r="AC78" s="115"/>
      <c r="AD78" s="114">
        <v>0</v>
      </c>
      <c r="AE78" s="116"/>
      <c r="AF78" s="117"/>
    </row>
    <row r="79" spans="1:32" s="2" customFormat="1" x14ac:dyDescent="0.25">
      <c r="A79" s="112" t="s">
        <v>21</v>
      </c>
      <c r="B79" s="113">
        <f t="shared" ref="B79:B80" si="74">H79+J79+L79+N79+P79+R79+T79+V79+X79+Z79+AB79+AD79</f>
        <v>132.80000000000001</v>
      </c>
      <c r="C79" s="114">
        <f t="shared" si="72"/>
        <v>0</v>
      </c>
      <c r="D79" s="114">
        <v>0</v>
      </c>
      <c r="E79" s="114">
        <f t="shared" si="73"/>
        <v>0</v>
      </c>
      <c r="F79" s="135">
        <f t="shared" ref="F79" si="75">E79/B79*100</f>
        <v>0</v>
      </c>
      <c r="G79" s="113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66.400000000000006</v>
      </c>
      <c r="O79" s="114">
        <v>0</v>
      </c>
      <c r="P79" s="114">
        <v>0</v>
      </c>
      <c r="Q79" s="114"/>
      <c r="R79" s="114">
        <v>0</v>
      </c>
      <c r="S79" s="114"/>
      <c r="T79" s="114">
        <v>0</v>
      </c>
      <c r="U79" s="114"/>
      <c r="V79" s="114">
        <v>66.400000000000006</v>
      </c>
      <c r="W79" s="114"/>
      <c r="X79" s="114">
        <v>0</v>
      </c>
      <c r="Y79" s="114"/>
      <c r="Z79" s="114">
        <v>0</v>
      </c>
      <c r="AA79" s="114"/>
      <c r="AB79" s="114">
        <v>0</v>
      </c>
      <c r="AC79" s="114"/>
      <c r="AD79" s="114">
        <v>0</v>
      </c>
      <c r="AE79" s="116"/>
      <c r="AF79" s="117"/>
    </row>
    <row r="80" spans="1:32" s="2" customFormat="1" x14ac:dyDescent="0.25">
      <c r="A80" s="112" t="s">
        <v>24</v>
      </c>
      <c r="B80" s="113">
        <f t="shared" si="74"/>
        <v>0</v>
      </c>
      <c r="C80" s="114">
        <f t="shared" si="72"/>
        <v>0</v>
      </c>
      <c r="D80" s="114">
        <v>0</v>
      </c>
      <c r="E80" s="114">
        <f t="shared" si="73"/>
        <v>0</v>
      </c>
      <c r="F80" s="135">
        <v>0</v>
      </c>
      <c r="G80" s="113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5"/>
      <c r="R80" s="114">
        <v>0</v>
      </c>
      <c r="S80" s="115"/>
      <c r="T80" s="114">
        <v>0</v>
      </c>
      <c r="U80" s="115"/>
      <c r="V80" s="114">
        <v>0</v>
      </c>
      <c r="W80" s="115"/>
      <c r="X80" s="114">
        <v>0</v>
      </c>
      <c r="Y80" s="115"/>
      <c r="Z80" s="114">
        <v>0</v>
      </c>
      <c r="AA80" s="115"/>
      <c r="AB80" s="114">
        <v>0</v>
      </c>
      <c r="AC80" s="115"/>
      <c r="AD80" s="114">
        <v>0</v>
      </c>
      <c r="AE80" s="116"/>
      <c r="AF80" s="117"/>
    </row>
    <row r="81" spans="1:32" s="2" customFormat="1" ht="94.5" hidden="1" x14ac:dyDescent="0.25">
      <c r="A81" s="118" t="s">
        <v>51</v>
      </c>
      <c r="B81" s="119">
        <f>B82</f>
        <v>0</v>
      </c>
      <c r="C81" s="119">
        <f t="shared" ref="C81:AE81" si="76">C82</f>
        <v>0</v>
      </c>
      <c r="D81" s="119">
        <f t="shared" si="76"/>
        <v>0</v>
      </c>
      <c r="E81" s="119">
        <f t="shared" si="76"/>
        <v>0</v>
      </c>
      <c r="F81" s="119" t="e">
        <f>E81/B81*100</f>
        <v>#DIV/0!</v>
      </c>
      <c r="G81" s="119">
        <v>0</v>
      </c>
      <c r="H81" s="119">
        <f t="shared" si="76"/>
        <v>0</v>
      </c>
      <c r="I81" s="119">
        <f t="shared" si="76"/>
        <v>0</v>
      </c>
      <c r="J81" s="119">
        <f t="shared" si="76"/>
        <v>0</v>
      </c>
      <c r="K81" s="119">
        <f t="shared" si="76"/>
        <v>0</v>
      </c>
      <c r="L81" s="119">
        <f t="shared" si="76"/>
        <v>0</v>
      </c>
      <c r="M81" s="119">
        <f t="shared" si="76"/>
        <v>0</v>
      </c>
      <c r="N81" s="119">
        <f t="shared" si="76"/>
        <v>0</v>
      </c>
      <c r="O81" s="119">
        <f t="shared" si="76"/>
        <v>0</v>
      </c>
      <c r="P81" s="119">
        <f t="shared" si="76"/>
        <v>0</v>
      </c>
      <c r="Q81" s="119">
        <f t="shared" si="76"/>
        <v>0</v>
      </c>
      <c r="R81" s="119">
        <f t="shared" si="76"/>
        <v>0</v>
      </c>
      <c r="S81" s="119">
        <f t="shared" si="76"/>
        <v>0</v>
      </c>
      <c r="T81" s="119">
        <f t="shared" si="76"/>
        <v>0</v>
      </c>
      <c r="U81" s="119">
        <f t="shared" si="76"/>
        <v>0</v>
      </c>
      <c r="V81" s="119">
        <f t="shared" si="76"/>
        <v>0</v>
      </c>
      <c r="W81" s="119">
        <f t="shared" si="76"/>
        <v>0</v>
      </c>
      <c r="X81" s="119">
        <f t="shared" si="76"/>
        <v>0</v>
      </c>
      <c r="Y81" s="119">
        <f t="shared" si="76"/>
        <v>0</v>
      </c>
      <c r="Z81" s="119">
        <f t="shared" si="76"/>
        <v>0</v>
      </c>
      <c r="AA81" s="119">
        <f t="shared" si="76"/>
        <v>0</v>
      </c>
      <c r="AB81" s="119">
        <f t="shared" si="76"/>
        <v>0</v>
      </c>
      <c r="AC81" s="119">
        <f t="shared" si="76"/>
        <v>0</v>
      </c>
      <c r="AD81" s="119">
        <f t="shared" si="76"/>
        <v>0</v>
      </c>
      <c r="AE81" s="119">
        <f t="shared" si="76"/>
        <v>0</v>
      </c>
      <c r="AF81" s="133" t="s">
        <v>84</v>
      </c>
    </row>
    <row r="82" spans="1:32" s="2" customFormat="1" hidden="1" x14ac:dyDescent="0.25">
      <c r="A82" s="120" t="s">
        <v>30</v>
      </c>
      <c r="B82" s="121">
        <f>B83+B84+B85+B86</f>
        <v>0</v>
      </c>
      <c r="C82" s="121">
        <f t="shared" ref="C82:E82" si="77">C83+C84+C85+C86</f>
        <v>0</v>
      </c>
      <c r="D82" s="121">
        <f t="shared" si="77"/>
        <v>0</v>
      </c>
      <c r="E82" s="121">
        <f t="shared" si="77"/>
        <v>0</v>
      </c>
      <c r="F82" s="134">
        <v>0</v>
      </c>
      <c r="G82" s="121">
        <v>0</v>
      </c>
      <c r="H82" s="121">
        <f>H83+H84+H85+H86</f>
        <v>0</v>
      </c>
      <c r="I82" s="121">
        <f t="shared" ref="I82:AE82" si="78">I83+I84+I85+I86</f>
        <v>0</v>
      </c>
      <c r="J82" s="121">
        <f t="shared" si="78"/>
        <v>0</v>
      </c>
      <c r="K82" s="121">
        <f t="shared" si="78"/>
        <v>0</v>
      </c>
      <c r="L82" s="121">
        <f t="shared" si="78"/>
        <v>0</v>
      </c>
      <c r="M82" s="121">
        <f t="shared" si="78"/>
        <v>0</v>
      </c>
      <c r="N82" s="121">
        <f t="shared" si="78"/>
        <v>0</v>
      </c>
      <c r="O82" s="121">
        <f t="shared" si="78"/>
        <v>0</v>
      </c>
      <c r="P82" s="121">
        <f t="shared" si="78"/>
        <v>0</v>
      </c>
      <c r="Q82" s="121">
        <f t="shared" si="78"/>
        <v>0</v>
      </c>
      <c r="R82" s="121">
        <f t="shared" si="78"/>
        <v>0</v>
      </c>
      <c r="S82" s="121">
        <f t="shared" si="78"/>
        <v>0</v>
      </c>
      <c r="T82" s="121">
        <f t="shared" si="78"/>
        <v>0</v>
      </c>
      <c r="U82" s="121">
        <f t="shared" si="78"/>
        <v>0</v>
      </c>
      <c r="V82" s="121">
        <f t="shared" si="78"/>
        <v>0</v>
      </c>
      <c r="W82" s="121">
        <f t="shared" si="78"/>
        <v>0</v>
      </c>
      <c r="X82" s="121">
        <f t="shared" si="78"/>
        <v>0</v>
      </c>
      <c r="Y82" s="121">
        <f t="shared" si="78"/>
        <v>0</v>
      </c>
      <c r="Z82" s="121">
        <f t="shared" si="78"/>
        <v>0</v>
      </c>
      <c r="AA82" s="121">
        <f t="shared" si="78"/>
        <v>0</v>
      </c>
      <c r="AB82" s="121">
        <f t="shared" si="78"/>
        <v>0</v>
      </c>
      <c r="AC82" s="121">
        <f t="shared" si="78"/>
        <v>0</v>
      </c>
      <c r="AD82" s="121">
        <f t="shared" si="78"/>
        <v>0</v>
      </c>
      <c r="AE82" s="121">
        <f t="shared" si="78"/>
        <v>0</v>
      </c>
      <c r="AF82" s="117"/>
    </row>
    <row r="83" spans="1:32" s="2" customFormat="1" hidden="1" x14ac:dyDescent="0.25">
      <c r="A83" s="112" t="s">
        <v>23</v>
      </c>
      <c r="B83" s="113">
        <f>H83+J83+L83+N83+P83+R83+T83+V83+X83+Z83+AB83+AD83</f>
        <v>0</v>
      </c>
      <c r="C83" s="114">
        <f>H83+J83+L83</f>
        <v>0</v>
      </c>
      <c r="D83" s="114">
        <v>0</v>
      </c>
      <c r="E83" s="114">
        <f>I83+K83+M83+O83+Q83+S83+U83+W83+Y83+AA83+AC83+AE83</f>
        <v>0</v>
      </c>
      <c r="F83" s="135">
        <v>0</v>
      </c>
      <c r="G83" s="113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5"/>
      <c r="R83" s="114">
        <v>0</v>
      </c>
      <c r="S83" s="115"/>
      <c r="T83" s="114">
        <v>0</v>
      </c>
      <c r="U83" s="115"/>
      <c r="V83" s="114">
        <v>0</v>
      </c>
      <c r="W83" s="115"/>
      <c r="X83" s="114">
        <v>0</v>
      </c>
      <c r="Y83" s="115"/>
      <c r="Z83" s="114">
        <v>0</v>
      </c>
      <c r="AA83" s="115"/>
      <c r="AB83" s="114">
        <v>0</v>
      </c>
      <c r="AC83" s="115"/>
      <c r="AD83" s="114">
        <v>0</v>
      </c>
      <c r="AE83" s="116"/>
      <c r="AF83" s="117"/>
    </row>
    <row r="84" spans="1:32" s="2" customFormat="1" hidden="1" x14ac:dyDescent="0.25">
      <c r="A84" s="112" t="s">
        <v>22</v>
      </c>
      <c r="B84" s="113">
        <f>H84+J84+L84+N84+P84+R84+T84+V84+X84+Z84+AB84+AD84</f>
        <v>0</v>
      </c>
      <c r="C84" s="114">
        <f t="shared" ref="C84:C86" si="79">H84+J84+L84</f>
        <v>0</v>
      </c>
      <c r="D84" s="114">
        <v>0</v>
      </c>
      <c r="E84" s="114">
        <f t="shared" ref="E84:E86" si="80">I84+K84+M84+O84+Q84+S84+U84+W84+Y84+AA84+AC84+AE84</f>
        <v>0</v>
      </c>
      <c r="F84" s="135">
        <v>0</v>
      </c>
      <c r="G84" s="113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5"/>
      <c r="R84" s="114">
        <v>0</v>
      </c>
      <c r="S84" s="115"/>
      <c r="T84" s="114">
        <v>0</v>
      </c>
      <c r="U84" s="115"/>
      <c r="V84" s="114">
        <v>0</v>
      </c>
      <c r="W84" s="115"/>
      <c r="X84" s="114">
        <v>0</v>
      </c>
      <c r="Y84" s="115"/>
      <c r="Z84" s="114">
        <v>0</v>
      </c>
      <c r="AA84" s="115"/>
      <c r="AB84" s="114">
        <v>0</v>
      </c>
      <c r="AC84" s="115"/>
      <c r="AD84" s="114">
        <v>0</v>
      </c>
      <c r="AE84" s="116"/>
      <c r="AF84" s="117"/>
    </row>
    <row r="85" spans="1:32" s="2" customFormat="1" hidden="1" x14ac:dyDescent="0.25">
      <c r="A85" s="112" t="s">
        <v>21</v>
      </c>
      <c r="B85" s="113">
        <f>H85+J85+L85+N85+P85+R85+T85+V85+X85+Z85+AB85+AD85</f>
        <v>0</v>
      </c>
      <c r="C85" s="114">
        <f t="shared" si="79"/>
        <v>0</v>
      </c>
      <c r="D85" s="114">
        <v>0</v>
      </c>
      <c r="E85" s="114">
        <f t="shared" si="80"/>
        <v>0</v>
      </c>
      <c r="F85" s="135">
        <v>0</v>
      </c>
      <c r="G85" s="113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/>
      <c r="R85" s="114">
        <v>0</v>
      </c>
      <c r="S85" s="114"/>
      <c r="T85" s="114">
        <v>0</v>
      </c>
      <c r="U85" s="114"/>
      <c r="V85" s="114">
        <v>0</v>
      </c>
      <c r="W85" s="114"/>
      <c r="X85" s="114">
        <v>0</v>
      </c>
      <c r="Y85" s="114"/>
      <c r="Z85" s="114">
        <v>0</v>
      </c>
      <c r="AA85" s="114"/>
      <c r="AB85" s="136">
        <v>0</v>
      </c>
      <c r="AC85" s="114"/>
      <c r="AD85" s="136">
        <v>0</v>
      </c>
      <c r="AE85" s="116"/>
      <c r="AF85" s="117"/>
    </row>
    <row r="86" spans="1:32" s="2" customFormat="1" hidden="1" x14ac:dyDescent="0.25">
      <c r="A86" s="112" t="s">
        <v>24</v>
      </c>
      <c r="B86" s="113">
        <f t="shared" ref="B86" si="81">H86+J86+L86+N86+P86+R86+T86+V86+X86+Z86+AB86+AD86</f>
        <v>0</v>
      </c>
      <c r="C86" s="114">
        <f t="shared" si="79"/>
        <v>0</v>
      </c>
      <c r="D86" s="114">
        <v>0</v>
      </c>
      <c r="E86" s="114">
        <f t="shared" si="80"/>
        <v>0</v>
      </c>
      <c r="F86" s="135">
        <v>0</v>
      </c>
      <c r="G86" s="113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5"/>
      <c r="R86" s="114">
        <v>0</v>
      </c>
      <c r="S86" s="115"/>
      <c r="T86" s="114">
        <v>0</v>
      </c>
      <c r="U86" s="115"/>
      <c r="V86" s="114">
        <v>0</v>
      </c>
      <c r="W86" s="115"/>
      <c r="X86" s="114">
        <v>0</v>
      </c>
      <c r="Y86" s="115"/>
      <c r="Z86" s="114">
        <v>0</v>
      </c>
      <c r="AA86" s="115"/>
      <c r="AB86" s="114">
        <v>0</v>
      </c>
      <c r="AC86" s="115"/>
      <c r="AD86" s="114">
        <v>0</v>
      </c>
      <c r="AE86" s="116"/>
      <c r="AF86" s="117"/>
    </row>
    <row r="87" spans="1:32" s="2" customFormat="1" ht="93" customHeight="1" x14ac:dyDescent="0.25">
      <c r="A87" s="118" t="s">
        <v>52</v>
      </c>
      <c r="B87" s="119">
        <f>B88</f>
        <v>140.80000000000001</v>
      </c>
      <c r="C87" s="119">
        <f t="shared" ref="C87:AE87" si="82">C88</f>
        <v>70</v>
      </c>
      <c r="D87" s="119">
        <f t="shared" si="82"/>
        <v>0</v>
      </c>
      <c r="E87" s="119">
        <f t="shared" si="82"/>
        <v>0</v>
      </c>
      <c r="F87" s="119">
        <f>E87/B87*100</f>
        <v>0</v>
      </c>
      <c r="G87" s="119">
        <f>E87/C87*100</f>
        <v>0</v>
      </c>
      <c r="H87" s="119">
        <f t="shared" si="82"/>
        <v>0</v>
      </c>
      <c r="I87" s="119">
        <f t="shared" si="82"/>
        <v>0</v>
      </c>
      <c r="J87" s="119">
        <f t="shared" si="82"/>
        <v>0</v>
      </c>
      <c r="K87" s="119">
        <f t="shared" si="82"/>
        <v>0</v>
      </c>
      <c r="L87" s="119">
        <f t="shared" si="82"/>
        <v>70</v>
      </c>
      <c r="M87" s="119">
        <f t="shared" si="82"/>
        <v>0</v>
      </c>
      <c r="N87" s="119">
        <f t="shared" si="82"/>
        <v>0</v>
      </c>
      <c r="O87" s="119">
        <f t="shared" si="82"/>
        <v>0</v>
      </c>
      <c r="P87" s="119">
        <f t="shared" si="82"/>
        <v>0</v>
      </c>
      <c r="Q87" s="119">
        <f t="shared" si="82"/>
        <v>0</v>
      </c>
      <c r="R87" s="119">
        <f t="shared" si="82"/>
        <v>0</v>
      </c>
      <c r="S87" s="119">
        <f t="shared" si="82"/>
        <v>0</v>
      </c>
      <c r="T87" s="119">
        <f t="shared" si="82"/>
        <v>0</v>
      </c>
      <c r="U87" s="119">
        <f t="shared" si="82"/>
        <v>0</v>
      </c>
      <c r="V87" s="119">
        <f t="shared" si="82"/>
        <v>0</v>
      </c>
      <c r="W87" s="119">
        <f t="shared" si="82"/>
        <v>0</v>
      </c>
      <c r="X87" s="119">
        <f t="shared" si="82"/>
        <v>70.8</v>
      </c>
      <c r="Y87" s="119">
        <f t="shared" si="82"/>
        <v>0</v>
      </c>
      <c r="Z87" s="119">
        <f t="shared" si="82"/>
        <v>0</v>
      </c>
      <c r="AA87" s="119">
        <f t="shared" si="82"/>
        <v>0</v>
      </c>
      <c r="AB87" s="119">
        <f t="shared" si="82"/>
        <v>0</v>
      </c>
      <c r="AC87" s="119">
        <f t="shared" si="82"/>
        <v>0</v>
      </c>
      <c r="AD87" s="119">
        <f t="shared" si="82"/>
        <v>0</v>
      </c>
      <c r="AE87" s="119">
        <f t="shared" si="82"/>
        <v>0</v>
      </c>
      <c r="AF87" s="133"/>
    </row>
    <row r="88" spans="1:32" s="2" customFormat="1" x14ac:dyDescent="0.25">
      <c r="A88" s="120" t="s">
        <v>30</v>
      </c>
      <c r="B88" s="121">
        <f>B89+B90+B91+B92</f>
        <v>140.80000000000001</v>
      </c>
      <c r="C88" s="121">
        <f t="shared" ref="C88:E88" si="83">C89+C90+C91+C92</f>
        <v>70</v>
      </c>
      <c r="D88" s="121">
        <f t="shared" si="83"/>
        <v>0</v>
      </c>
      <c r="E88" s="121">
        <f t="shared" si="83"/>
        <v>0</v>
      </c>
      <c r="F88" s="134">
        <f>E88*100/B88</f>
        <v>0</v>
      </c>
      <c r="G88" s="121">
        <f>E88*100/C88</f>
        <v>0</v>
      </c>
      <c r="H88" s="121">
        <f>H89+H90+H91+H92</f>
        <v>0</v>
      </c>
      <c r="I88" s="121">
        <f t="shared" ref="I88:AE88" si="84">I89+I90+I91+I92</f>
        <v>0</v>
      </c>
      <c r="J88" s="121">
        <f t="shared" si="84"/>
        <v>0</v>
      </c>
      <c r="K88" s="121">
        <f t="shared" si="84"/>
        <v>0</v>
      </c>
      <c r="L88" s="121">
        <f t="shared" si="84"/>
        <v>70</v>
      </c>
      <c r="M88" s="121">
        <f t="shared" si="84"/>
        <v>0</v>
      </c>
      <c r="N88" s="121">
        <f t="shared" si="84"/>
        <v>0</v>
      </c>
      <c r="O88" s="121">
        <f t="shared" si="84"/>
        <v>0</v>
      </c>
      <c r="P88" s="121">
        <f t="shared" si="84"/>
        <v>0</v>
      </c>
      <c r="Q88" s="121">
        <f t="shared" si="84"/>
        <v>0</v>
      </c>
      <c r="R88" s="121">
        <f t="shared" si="84"/>
        <v>0</v>
      </c>
      <c r="S88" s="121">
        <f t="shared" si="84"/>
        <v>0</v>
      </c>
      <c r="T88" s="121">
        <f t="shared" si="84"/>
        <v>0</v>
      </c>
      <c r="U88" s="121">
        <f t="shared" si="84"/>
        <v>0</v>
      </c>
      <c r="V88" s="121">
        <f t="shared" si="84"/>
        <v>0</v>
      </c>
      <c r="W88" s="121">
        <f t="shared" si="84"/>
        <v>0</v>
      </c>
      <c r="X88" s="121">
        <f t="shared" si="84"/>
        <v>70.8</v>
      </c>
      <c r="Y88" s="121">
        <f t="shared" si="84"/>
        <v>0</v>
      </c>
      <c r="Z88" s="121">
        <f t="shared" si="84"/>
        <v>0</v>
      </c>
      <c r="AA88" s="121">
        <f t="shared" si="84"/>
        <v>0</v>
      </c>
      <c r="AB88" s="121">
        <f t="shared" si="84"/>
        <v>0</v>
      </c>
      <c r="AC88" s="121">
        <f t="shared" si="84"/>
        <v>0</v>
      </c>
      <c r="AD88" s="121">
        <f t="shared" si="84"/>
        <v>0</v>
      </c>
      <c r="AE88" s="121">
        <f t="shared" si="84"/>
        <v>0</v>
      </c>
      <c r="AF88" s="117"/>
    </row>
    <row r="89" spans="1:32" s="2" customFormat="1" x14ac:dyDescent="0.25">
      <c r="A89" s="112" t="s">
        <v>23</v>
      </c>
      <c r="B89" s="113">
        <f>H89+J89+L89+N89+P89+R89+T89+V89+X89+Z89+AB89+AD89</f>
        <v>0</v>
      </c>
      <c r="C89" s="114">
        <f>H89+J89+L89</f>
        <v>0</v>
      </c>
      <c r="D89" s="114">
        <v>0</v>
      </c>
      <c r="E89" s="114">
        <f>I89+K89+M89+O89+Q89+S89+U89+W89+Y89+AA89+AC89+AE89</f>
        <v>0</v>
      </c>
      <c r="F89" s="135">
        <v>0</v>
      </c>
      <c r="G89" s="113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5"/>
      <c r="R89" s="114">
        <v>0</v>
      </c>
      <c r="S89" s="115"/>
      <c r="T89" s="114">
        <v>0</v>
      </c>
      <c r="U89" s="115"/>
      <c r="V89" s="114">
        <v>0</v>
      </c>
      <c r="W89" s="115"/>
      <c r="X89" s="114">
        <v>0</v>
      </c>
      <c r="Y89" s="115"/>
      <c r="Z89" s="114">
        <v>0</v>
      </c>
      <c r="AA89" s="115"/>
      <c r="AB89" s="114">
        <v>0</v>
      </c>
      <c r="AC89" s="115"/>
      <c r="AD89" s="114">
        <v>0</v>
      </c>
      <c r="AE89" s="116"/>
      <c r="AF89" s="117"/>
    </row>
    <row r="90" spans="1:32" s="2" customFormat="1" x14ac:dyDescent="0.25">
      <c r="A90" s="112" t="s">
        <v>22</v>
      </c>
      <c r="B90" s="113">
        <f>H90+J90+L90+N90+P90+R90+T90+V90+X90+Z90+AB90+AD90</f>
        <v>0</v>
      </c>
      <c r="C90" s="114">
        <f t="shared" ref="C90:C92" si="85">H90+J90+L90</f>
        <v>0</v>
      </c>
      <c r="D90" s="114">
        <v>0</v>
      </c>
      <c r="E90" s="114">
        <f t="shared" ref="E90:E92" si="86">I90+K90+M90+O90+Q90+S90+U90+W90+Y90+AA90+AC90+AE90</f>
        <v>0</v>
      </c>
      <c r="F90" s="135">
        <v>0</v>
      </c>
      <c r="G90" s="113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5"/>
      <c r="R90" s="114">
        <v>0</v>
      </c>
      <c r="S90" s="115"/>
      <c r="T90" s="114">
        <v>0</v>
      </c>
      <c r="U90" s="115"/>
      <c r="V90" s="114">
        <v>0</v>
      </c>
      <c r="W90" s="115"/>
      <c r="X90" s="114">
        <v>0</v>
      </c>
      <c r="Y90" s="115"/>
      <c r="Z90" s="114">
        <v>0</v>
      </c>
      <c r="AA90" s="115"/>
      <c r="AB90" s="114">
        <v>0</v>
      </c>
      <c r="AC90" s="115"/>
      <c r="AD90" s="114">
        <v>0</v>
      </c>
      <c r="AE90" s="116"/>
      <c r="AF90" s="117"/>
    </row>
    <row r="91" spans="1:32" s="2" customFormat="1" x14ac:dyDescent="0.25">
      <c r="A91" s="112" t="s">
        <v>21</v>
      </c>
      <c r="B91" s="113">
        <f t="shared" ref="B91:B92" si="87">H91+J91+L91+N91+P91+R91+T91+V91+X91+Z91+AB91+AD91</f>
        <v>140.80000000000001</v>
      </c>
      <c r="C91" s="114">
        <f>H91+J91+L91+N91</f>
        <v>70</v>
      </c>
      <c r="D91" s="114">
        <v>0</v>
      </c>
      <c r="E91" s="114">
        <f t="shared" si="86"/>
        <v>0</v>
      </c>
      <c r="F91" s="135">
        <f t="shared" ref="F91" si="88">E91/B91*100</f>
        <v>0</v>
      </c>
      <c r="G91" s="113">
        <f>E91/C91*100</f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70</v>
      </c>
      <c r="M91" s="114">
        <v>0</v>
      </c>
      <c r="N91" s="114">
        <v>0</v>
      </c>
      <c r="O91" s="114">
        <v>0</v>
      </c>
      <c r="P91" s="114">
        <v>0</v>
      </c>
      <c r="Q91" s="114"/>
      <c r="R91" s="114">
        <v>0</v>
      </c>
      <c r="S91" s="114"/>
      <c r="T91" s="114">
        <v>0</v>
      </c>
      <c r="U91" s="114"/>
      <c r="V91" s="114">
        <v>0</v>
      </c>
      <c r="W91" s="114"/>
      <c r="X91" s="114">
        <v>70.8</v>
      </c>
      <c r="Y91" s="114"/>
      <c r="Z91" s="114">
        <v>0</v>
      </c>
      <c r="AA91" s="114"/>
      <c r="AB91" s="114">
        <v>0</v>
      </c>
      <c r="AC91" s="114"/>
      <c r="AD91" s="114">
        <v>0</v>
      </c>
      <c r="AE91" s="116"/>
      <c r="AF91" s="117"/>
    </row>
    <row r="92" spans="1:32" s="2" customFormat="1" x14ac:dyDescent="0.25">
      <c r="A92" s="112" t="s">
        <v>24</v>
      </c>
      <c r="B92" s="113">
        <f t="shared" si="87"/>
        <v>0</v>
      </c>
      <c r="C92" s="114">
        <f t="shared" si="85"/>
        <v>0</v>
      </c>
      <c r="D92" s="114">
        <v>0</v>
      </c>
      <c r="E92" s="114">
        <f t="shared" si="86"/>
        <v>0</v>
      </c>
      <c r="F92" s="135">
        <v>0</v>
      </c>
      <c r="G92" s="113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5"/>
      <c r="R92" s="114">
        <v>0</v>
      </c>
      <c r="S92" s="115"/>
      <c r="T92" s="114">
        <v>0</v>
      </c>
      <c r="U92" s="115"/>
      <c r="V92" s="114">
        <v>0</v>
      </c>
      <c r="W92" s="115"/>
      <c r="X92" s="114">
        <v>0</v>
      </c>
      <c r="Y92" s="115"/>
      <c r="Z92" s="114">
        <v>0</v>
      </c>
      <c r="AA92" s="115"/>
      <c r="AB92" s="114">
        <v>0</v>
      </c>
      <c r="AC92" s="115"/>
      <c r="AD92" s="114">
        <v>0</v>
      </c>
      <c r="AE92" s="116"/>
      <c r="AF92" s="117"/>
    </row>
    <row r="93" spans="1:32" s="2" customFormat="1" ht="117.75" hidden="1" customHeight="1" x14ac:dyDescent="0.25">
      <c r="A93" s="118" t="s">
        <v>53</v>
      </c>
      <c r="B93" s="119">
        <f>B94</f>
        <v>0</v>
      </c>
      <c r="C93" s="119">
        <f t="shared" ref="C93:AE93" si="89">C94</f>
        <v>0</v>
      </c>
      <c r="D93" s="119">
        <f t="shared" si="89"/>
        <v>0</v>
      </c>
      <c r="E93" s="119">
        <f t="shared" si="89"/>
        <v>0</v>
      </c>
      <c r="F93" s="119">
        <v>0</v>
      </c>
      <c r="G93" s="119">
        <v>0</v>
      </c>
      <c r="H93" s="119">
        <f t="shared" si="89"/>
        <v>0</v>
      </c>
      <c r="I93" s="119">
        <f t="shared" si="89"/>
        <v>0</v>
      </c>
      <c r="J93" s="119">
        <f t="shared" si="89"/>
        <v>0</v>
      </c>
      <c r="K93" s="119">
        <f t="shared" si="89"/>
        <v>0</v>
      </c>
      <c r="L93" s="119">
        <f t="shared" si="89"/>
        <v>0</v>
      </c>
      <c r="M93" s="119">
        <f t="shared" si="89"/>
        <v>0</v>
      </c>
      <c r="N93" s="119">
        <f t="shared" si="89"/>
        <v>0</v>
      </c>
      <c r="O93" s="119">
        <f t="shared" si="89"/>
        <v>0</v>
      </c>
      <c r="P93" s="119">
        <f t="shared" si="89"/>
        <v>0</v>
      </c>
      <c r="Q93" s="119">
        <f t="shared" si="89"/>
        <v>0</v>
      </c>
      <c r="R93" s="119">
        <f t="shared" si="89"/>
        <v>0</v>
      </c>
      <c r="S93" s="119">
        <f t="shared" si="89"/>
        <v>0</v>
      </c>
      <c r="T93" s="119">
        <f t="shared" si="89"/>
        <v>0</v>
      </c>
      <c r="U93" s="119">
        <f t="shared" si="89"/>
        <v>0</v>
      </c>
      <c r="V93" s="119">
        <f t="shared" si="89"/>
        <v>0</v>
      </c>
      <c r="W93" s="119">
        <f t="shared" si="89"/>
        <v>0</v>
      </c>
      <c r="X93" s="119">
        <f t="shared" si="89"/>
        <v>0</v>
      </c>
      <c r="Y93" s="119">
        <f t="shared" si="89"/>
        <v>0</v>
      </c>
      <c r="Z93" s="119">
        <f t="shared" si="89"/>
        <v>0</v>
      </c>
      <c r="AA93" s="119">
        <f t="shared" si="89"/>
        <v>0</v>
      </c>
      <c r="AB93" s="119">
        <f t="shared" si="89"/>
        <v>0</v>
      </c>
      <c r="AC93" s="119">
        <f t="shared" si="89"/>
        <v>0</v>
      </c>
      <c r="AD93" s="119">
        <f t="shared" si="89"/>
        <v>0</v>
      </c>
      <c r="AE93" s="119">
        <f t="shared" si="89"/>
        <v>0</v>
      </c>
      <c r="AF93" s="133"/>
    </row>
    <row r="94" spans="1:32" s="2" customFormat="1" hidden="1" x14ac:dyDescent="0.25">
      <c r="A94" s="120" t="s">
        <v>30</v>
      </c>
      <c r="B94" s="121">
        <f>B95+B96+B97+B98</f>
        <v>0</v>
      </c>
      <c r="C94" s="121">
        <f t="shared" ref="C94:E94" si="90">C95+C96+C97+C98</f>
        <v>0</v>
      </c>
      <c r="D94" s="121">
        <f t="shared" si="90"/>
        <v>0</v>
      </c>
      <c r="E94" s="121">
        <f t="shared" si="90"/>
        <v>0</v>
      </c>
      <c r="F94" s="134">
        <v>0</v>
      </c>
      <c r="G94" s="121">
        <v>0</v>
      </c>
      <c r="H94" s="121">
        <f>H95+H96+H97+H98</f>
        <v>0</v>
      </c>
      <c r="I94" s="121">
        <f t="shared" ref="I94:AE94" si="91">I95+I96+I97+I98</f>
        <v>0</v>
      </c>
      <c r="J94" s="121">
        <f t="shared" si="91"/>
        <v>0</v>
      </c>
      <c r="K94" s="121">
        <f t="shared" si="91"/>
        <v>0</v>
      </c>
      <c r="L94" s="121">
        <f t="shared" si="91"/>
        <v>0</v>
      </c>
      <c r="M94" s="121">
        <f t="shared" si="91"/>
        <v>0</v>
      </c>
      <c r="N94" s="121">
        <f t="shared" si="91"/>
        <v>0</v>
      </c>
      <c r="O94" s="121">
        <f t="shared" si="91"/>
        <v>0</v>
      </c>
      <c r="P94" s="121">
        <f t="shared" si="91"/>
        <v>0</v>
      </c>
      <c r="Q94" s="121">
        <f t="shared" si="91"/>
        <v>0</v>
      </c>
      <c r="R94" s="121">
        <f t="shared" si="91"/>
        <v>0</v>
      </c>
      <c r="S94" s="121">
        <f t="shared" si="91"/>
        <v>0</v>
      </c>
      <c r="T94" s="121">
        <f t="shared" si="91"/>
        <v>0</v>
      </c>
      <c r="U94" s="121">
        <f t="shared" si="91"/>
        <v>0</v>
      </c>
      <c r="V94" s="121">
        <f t="shared" si="91"/>
        <v>0</v>
      </c>
      <c r="W94" s="121">
        <f t="shared" si="91"/>
        <v>0</v>
      </c>
      <c r="X94" s="121">
        <f t="shared" si="91"/>
        <v>0</v>
      </c>
      <c r="Y94" s="121">
        <f t="shared" si="91"/>
        <v>0</v>
      </c>
      <c r="Z94" s="121">
        <f t="shared" si="91"/>
        <v>0</v>
      </c>
      <c r="AA94" s="121">
        <f t="shared" si="91"/>
        <v>0</v>
      </c>
      <c r="AB94" s="121">
        <f t="shared" si="91"/>
        <v>0</v>
      </c>
      <c r="AC94" s="121">
        <f t="shared" si="91"/>
        <v>0</v>
      </c>
      <c r="AD94" s="121">
        <f t="shared" si="91"/>
        <v>0</v>
      </c>
      <c r="AE94" s="121">
        <f t="shared" si="91"/>
        <v>0</v>
      </c>
      <c r="AF94" s="117"/>
    </row>
    <row r="95" spans="1:32" s="2" customFormat="1" hidden="1" x14ac:dyDescent="0.25">
      <c r="A95" s="112" t="s">
        <v>23</v>
      </c>
      <c r="B95" s="113">
        <f>H95+J95+L95+N95+P95+R95+T95+V95+X95+Z95+AB95+AD95</f>
        <v>0</v>
      </c>
      <c r="C95" s="114">
        <f>H95+J95+L95</f>
        <v>0</v>
      </c>
      <c r="D95" s="114">
        <v>0</v>
      </c>
      <c r="E95" s="114">
        <f>I95+K95+M95+O95+Q95+S95+U95+W95+Y95+AA95+AC95+AE95</f>
        <v>0</v>
      </c>
      <c r="F95" s="135">
        <v>0</v>
      </c>
      <c r="G95" s="113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5">
        <v>0</v>
      </c>
      <c r="P95" s="114">
        <v>0</v>
      </c>
      <c r="Q95" s="115"/>
      <c r="R95" s="114">
        <v>0</v>
      </c>
      <c r="S95" s="115"/>
      <c r="T95" s="114">
        <v>0</v>
      </c>
      <c r="U95" s="115"/>
      <c r="V95" s="114">
        <v>0</v>
      </c>
      <c r="W95" s="115"/>
      <c r="X95" s="114">
        <v>0</v>
      </c>
      <c r="Y95" s="115"/>
      <c r="Z95" s="114">
        <v>0</v>
      </c>
      <c r="AA95" s="115"/>
      <c r="AB95" s="114">
        <v>0</v>
      </c>
      <c r="AC95" s="115"/>
      <c r="AD95" s="114">
        <v>0</v>
      </c>
      <c r="AE95" s="116"/>
      <c r="AF95" s="117"/>
    </row>
    <row r="96" spans="1:32" s="2" customFormat="1" hidden="1" x14ac:dyDescent="0.25">
      <c r="A96" s="112" t="s">
        <v>22</v>
      </c>
      <c r="B96" s="113">
        <f>H96+J96+L96+N96+P96+R96+T96+V96+X96+Z96+AB96+AD96</f>
        <v>0</v>
      </c>
      <c r="C96" s="114">
        <f t="shared" ref="C96:C98" si="92">H96+J96+L96</f>
        <v>0</v>
      </c>
      <c r="D96" s="114">
        <v>0</v>
      </c>
      <c r="E96" s="114">
        <f t="shared" ref="E96:E98" si="93">I96+K96+M96+O96+Q96+S96+U96+W96+Y96+AA96+AC96+AE96</f>
        <v>0</v>
      </c>
      <c r="F96" s="135">
        <v>0</v>
      </c>
      <c r="G96" s="113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5">
        <v>0</v>
      </c>
      <c r="P96" s="114">
        <v>0</v>
      </c>
      <c r="Q96" s="115"/>
      <c r="R96" s="114">
        <v>0</v>
      </c>
      <c r="S96" s="115"/>
      <c r="T96" s="114">
        <v>0</v>
      </c>
      <c r="U96" s="115"/>
      <c r="V96" s="114">
        <v>0</v>
      </c>
      <c r="W96" s="115"/>
      <c r="X96" s="114">
        <v>0</v>
      </c>
      <c r="Y96" s="115"/>
      <c r="Z96" s="114">
        <v>0</v>
      </c>
      <c r="AA96" s="115"/>
      <c r="AB96" s="114">
        <v>0</v>
      </c>
      <c r="AC96" s="115"/>
      <c r="AD96" s="114">
        <v>0</v>
      </c>
      <c r="AE96" s="116"/>
      <c r="AF96" s="117"/>
    </row>
    <row r="97" spans="1:32" s="2" customFormat="1" hidden="1" x14ac:dyDescent="0.25">
      <c r="A97" s="112" t="s">
        <v>21</v>
      </c>
      <c r="B97" s="113">
        <f t="shared" ref="B97:B98" si="94">H97+J97+L97+N97+P97+R97+T97+V97+X97+Z97+AB97+AD97</f>
        <v>0</v>
      </c>
      <c r="C97" s="114">
        <f t="shared" si="92"/>
        <v>0</v>
      </c>
      <c r="D97" s="114">
        <v>0</v>
      </c>
      <c r="E97" s="114">
        <f t="shared" si="93"/>
        <v>0</v>
      </c>
      <c r="F97" s="135">
        <v>0</v>
      </c>
      <c r="G97" s="113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37">
        <v>0</v>
      </c>
      <c r="R97" s="137">
        <v>0</v>
      </c>
      <c r="S97" s="137">
        <v>0</v>
      </c>
      <c r="T97" s="137">
        <v>0</v>
      </c>
      <c r="U97" s="137">
        <v>0</v>
      </c>
      <c r="V97" s="137">
        <v>0</v>
      </c>
      <c r="W97" s="137">
        <v>0</v>
      </c>
      <c r="X97" s="137">
        <v>0</v>
      </c>
      <c r="Y97" s="137">
        <v>0</v>
      </c>
      <c r="Z97" s="137">
        <v>0</v>
      </c>
      <c r="AA97" s="137">
        <v>0</v>
      </c>
      <c r="AB97" s="137">
        <v>0</v>
      </c>
      <c r="AC97" s="137">
        <v>0</v>
      </c>
      <c r="AD97" s="137">
        <v>0</v>
      </c>
      <c r="AE97" s="137">
        <v>0</v>
      </c>
      <c r="AF97" s="117"/>
    </row>
    <row r="98" spans="1:32" s="2" customFormat="1" hidden="1" x14ac:dyDescent="0.25">
      <c r="A98" s="112" t="s">
        <v>24</v>
      </c>
      <c r="B98" s="113">
        <f t="shared" si="94"/>
        <v>0</v>
      </c>
      <c r="C98" s="114">
        <f t="shared" si="92"/>
        <v>0</v>
      </c>
      <c r="D98" s="114">
        <v>0</v>
      </c>
      <c r="E98" s="114">
        <f t="shared" si="93"/>
        <v>0</v>
      </c>
      <c r="F98" s="135">
        <v>0</v>
      </c>
      <c r="G98" s="113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5">
        <v>0</v>
      </c>
      <c r="P98" s="114">
        <v>0</v>
      </c>
      <c r="Q98" s="115"/>
      <c r="R98" s="114">
        <v>0</v>
      </c>
      <c r="S98" s="115"/>
      <c r="T98" s="114">
        <v>0</v>
      </c>
      <c r="U98" s="115"/>
      <c r="V98" s="114">
        <v>0</v>
      </c>
      <c r="W98" s="115"/>
      <c r="X98" s="114">
        <v>0</v>
      </c>
      <c r="Y98" s="115"/>
      <c r="Z98" s="114">
        <v>0</v>
      </c>
      <c r="AA98" s="115"/>
      <c r="AB98" s="114">
        <v>0</v>
      </c>
      <c r="AC98" s="115"/>
      <c r="AD98" s="114">
        <v>0</v>
      </c>
      <c r="AE98" s="116"/>
      <c r="AF98" s="117"/>
    </row>
    <row r="99" spans="1:32" s="2" customFormat="1" ht="63" customHeight="1" x14ac:dyDescent="0.25">
      <c r="A99" s="118" t="s">
        <v>54</v>
      </c>
      <c r="B99" s="119">
        <f>B100</f>
        <v>158</v>
      </c>
      <c r="C99" s="119">
        <f t="shared" ref="C99:AE99" si="95">C100</f>
        <v>158</v>
      </c>
      <c r="D99" s="119">
        <f t="shared" si="95"/>
        <v>158</v>
      </c>
      <c r="E99" s="119">
        <f t="shared" si="95"/>
        <v>158</v>
      </c>
      <c r="F99" s="119">
        <f>E99/B99*100</f>
        <v>100</v>
      </c>
      <c r="G99" s="119">
        <f>E99/C99*100</f>
        <v>100</v>
      </c>
      <c r="H99" s="119">
        <f t="shared" si="95"/>
        <v>0</v>
      </c>
      <c r="I99" s="119">
        <f t="shared" si="95"/>
        <v>0</v>
      </c>
      <c r="J99" s="119">
        <f t="shared" si="95"/>
        <v>0</v>
      </c>
      <c r="K99" s="119">
        <f t="shared" si="95"/>
        <v>0</v>
      </c>
      <c r="L99" s="119">
        <f t="shared" si="95"/>
        <v>158</v>
      </c>
      <c r="M99" s="119">
        <f t="shared" si="95"/>
        <v>158</v>
      </c>
      <c r="N99" s="119">
        <f t="shared" si="95"/>
        <v>0</v>
      </c>
      <c r="O99" s="119">
        <f t="shared" si="95"/>
        <v>0</v>
      </c>
      <c r="P99" s="119">
        <f t="shared" si="95"/>
        <v>0</v>
      </c>
      <c r="Q99" s="119">
        <f t="shared" si="95"/>
        <v>0</v>
      </c>
      <c r="R99" s="119">
        <f t="shared" si="95"/>
        <v>0</v>
      </c>
      <c r="S99" s="119">
        <f t="shared" si="95"/>
        <v>0</v>
      </c>
      <c r="T99" s="119">
        <f t="shared" si="95"/>
        <v>0</v>
      </c>
      <c r="U99" s="119">
        <f t="shared" si="95"/>
        <v>0</v>
      </c>
      <c r="V99" s="119">
        <f t="shared" si="95"/>
        <v>0</v>
      </c>
      <c r="W99" s="119">
        <f t="shared" si="95"/>
        <v>0</v>
      </c>
      <c r="X99" s="119">
        <f t="shared" si="95"/>
        <v>0</v>
      </c>
      <c r="Y99" s="119">
        <f t="shared" si="95"/>
        <v>0</v>
      </c>
      <c r="Z99" s="119">
        <f t="shared" si="95"/>
        <v>0</v>
      </c>
      <c r="AA99" s="119">
        <f t="shared" si="95"/>
        <v>0</v>
      </c>
      <c r="AB99" s="119">
        <f t="shared" si="95"/>
        <v>0</v>
      </c>
      <c r="AC99" s="119">
        <f t="shared" si="95"/>
        <v>0</v>
      </c>
      <c r="AD99" s="119">
        <f t="shared" si="95"/>
        <v>0</v>
      </c>
      <c r="AE99" s="119">
        <f t="shared" si="95"/>
        <v>0</v>
      </c>
      <c r="AF99" s="159" t="s">
        <v>87</v>
      </c>
    </row>
    <row r="100" spans="1:32" s="2" customFormat="1" x14ac:dyDescent="0.25">
      <c r="A100" s="120" t="s">
        <v>30</v>
      </c>
      <c r="B100" s="121">
        <f>B101+B102+B103+B104</f>
        <v>158</v>
      </c>
      <c r="C100" s="121">
        <f t="shared" ref="C100:E100" si="96">C101+C102+C103+C104</f>
        <v>158</v>
      </c>
      <c r="D100" s="121">
        <f t="shared" si="96"/>
        <v>158</v>
      </c>
      <c r="E100" s="121">
        <f t="shared" si="96"/>
        <v>158</v>
      </c>
      <c r="F100" s="134">
        <f>E100/B100*100</f>
        <v>100</v>
      </c>
      <c r="G100" s="121">
        <f t="shared" ref="G100:G103" si="97">E100/C100*100</f>
        <v>100</v>
      </c>
      <c r="H100" s="121">
        <f>H101+H102+H103+H104</f>
        <v>0</v>
      </c>
      <c r="I100" s="121">
        <f t="shared" ref="I100:AE100" si="98">I101+I102+I103+I104</f>
        <v>0</v>
      </c>
      <c r="J100" s="121">
        <f t="shared" si="98"/>
        <v>0</v>
      </c>
      <c r="K100" s="121">
        <f t="shared" si="98"/>
        <v>0</v>
      </c>
      <c r="L100" s="121">
        <f t="shared" si="98"/>
        <v>158</v>
      </c>
      <c r="M100" s="121">
        <f t="shared" si="98"/>
        <v>158</v>
      </c>
      <c r="N100" s="121">
        <f t="shared" si="98"/>
        <v>0</v>
      </c>
      <c r="O100" s="121">
        <f t="shared" si="98"/>
        <v>0</v>
      </c>
      <c r="P100" s="121">
        <f t="shared" si="98"/>
        <v>0</v>
      </c>
      <c r="Q100" s="121">
        <f t="shared" si="98"/>
        <v>0</v>
      </c>
      <c r="R100" s="121">
        <f t="shared" si="98"/>
        <v>0</v>
      </c>
      <c r="S100" s="121">
        <f t="shared" si="98"/>
        <v>0</v>
      </c>
      <c r="T100" s="121">
        <f t="shared" si="98"/>
        <v>0</v>
      </c>
      <c r="U100" s="121">
        <f t="shared" si="98"/>
        <v>0</v>
      </c>
      <c r="V100" s="121">
        <f t="shared" si="98"/>
        <v>0</v>
      </c>
      <c r="W100" s="121">
        <f t="shared" si="98"/>
        <v>0</v>
      </c>
      <c r="X100" s="121">
        <f t="shared" si="98"/>
        <v>0</v>
      </c>
      <c r="Y100" s="121">
        <f t="shared" si="98"/>
        <v>0</v>
      </c>
      <c r="Z100" s="121">
        <f t="shared" si="98"/>
        <v>0</v>
      </c>
      <c r="AA100" s="121">
        <f t="shared" si="98"/>
        <v>0</v>
      </c>
      <c r="AB100" s="121">
        <f t="shared" si="98"/>
        <v>0</v>
      </c>
      <c r="AC100" s="121">
        <f t="shared" si="98"/>
        <v>0</v>
      </c>
      <c r="AD100" s="121">
        <f t="shared" si="98"/>
        <v>0</v>
      </c>
      <c r="AE100" s="121">
        <f t="shared" si="98"/>
        <v>0</v>
      </c>
      <c r="AF100" s="117"/>
    </row>
    <row r="101" spans="1:32" s="2" customFormat="1" x14ac:dyDescent="0.25">
      <c r="A101" s="112" t="s">
        <v>23</v>
      </c>
      <c r="B101" s="113">
        <f>H101+J101+L101+N101+P101+R101+T101+V101+X101+Z101+AB101+AD101</f>
        <v>0</v>
      </c>
      <c r="C101" s="114">
        <f t="shared" ref="C101:C104" si="99">H101+J101+L101</f>
        <v>0</v>
      </c>
      <c r="D101" s="114">
        <v>0</v>
      </c>
      <c r="E101" s="114">
        <f>I101+K101+M101+O101+Q101+S101+U101+W101+Y101+AA101+AC101+AE101</f>
        <v>0</v>
      </c>
      <c r="F101" s="135">
        <v>0</v>
      </c>
      <c r="G101" s="113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5"/>
      <c r="R101" s="114">
        <v>0</v>
      </c>
      <c r="S101" s="115"/>
      <c r="T101" s="114">
        <v>0</v>
      </c>
      <c r="U101" s="115"/>
      <c r="V101" s="114">
        <v>0</v>
      </c>
      <c r="W101" s="115"/>
      <c r="X101" s="114">
        <v>0</v>
      </c>
      <c r="Y101" s="115"/>
      <c r="Z101" s="114">
        <v>0</v>
      </c>
      <c r="AA101" s="115"/>
      <c r="AB101" s="114">
        <v>0</v>
      </c>
      <c r="AC101" s="115"/>
      <c r="AD101" s="114">
        <v>0</v>
      </c>
      <c r="AE101" s="116"/>
      <c r="AF101" s="117"/>
    </row>
    <row r="102" spans="1:32" s="2" customFormat="1" x14ac:dyDescent="0.25">
      <c r="A102" s="112" t="s">
        <v>22</v>
      </c>
      <c r="B102" s="113">
        <f>H102+J102+L102+N102+P102+R102+T102+V102+X102+Z102+AB102+AD102</f>
        <v>0</v>
      </c>
      <c r="C102" s="114">
        <f t="shared" si="99"/>
        <v>0</v>
      </c>
      <c r="D102" s="114">
        <v>0</v>
      </c>
      <c r="E102" s="114">
        <f t="shared" ref="E102:E104" si="100">I102+K102+M102+O102+Q102+S102+U102+W102+Y102+AA102+AC102+AE102</f>
        <v>0</v>
      </c>
      <c r="F102" s="135">
        <v>0</v>
      </c>
      <c r="G102" s="113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5"/>
      <c r="R102" s="114">
        <v>0</v>
      </c>
      <c r="S102" s="115"/>
      <c r="T102" s="114">
        <v>0</v>
      </c>
      <c r="U102" s="115"/>
      <c r="V102" s="114">
        <v>0</v>
      </c>
      <c r="W102" s="115"/>
      <c r="X102" s="114">
        <v>0</v>
      </c>
      <c r="Y102" s="115"/>
      <c r="Z102" s="114">
        <v>0</v>
      </c>
      <c r="AA102" s="115"/>
      <c r="AB102" s="114">
        <v>0</v>
      </c>
      <c r="AC102" s="115"/>
      <c r="AD102" s="114">
        <v>0</v>
      </c>
      <c r="AE102" s="116"/>
      <c r="AF102" s="117"/>
    </row>
    <row r="103" spans="1:32" s="2" customFormat="1" x14ac:dyDescent="0.25">
      <c r="A103" s="112" t="s">
        <v>21</v>
      </c>
      <c r="B103" s="113">
        <f t="shared" ref="B103:B104" si="101">H103+J103+L103+N103+P103+R103+T103+V103+X103+Z103+AB103+AD103</f>
        <v>158</v>
      </c>
      <c r="C103" s="114">
        <f>H103+J103+L103+N103</f>
        <v>158</v>
      </c>
      <c r="D103" s="114">
        <f>E103</f>
        <v>158</v>
      </c>
      <c r="E103" s="114">
        <f t="shared" si="100"/>
        <v>158</v>
      </c>
      <c r="F103" s="135">
        <f t="shared" ref="F103" si="102">E103/B103*100</f>
        <v>100</v>
      </c>
      <c r="G103" s="113">
        <f t="shared" si="97"/>
        <v>100</v>
      </c>
      <c r="H103" s="114">
        <v>0</v>
      </c>
      <c r="I103" s="114">
        <v>0</v>
      </c>
      <c r="J103" s="114">
        <v>0</v>
      </c>
      <c r="K103" s="114">
        <v>0</v>
      </c>
      <c r="L103" s="114">
        <v>158</v>
      </c>
      <c r="M103" s="114">
        <v>158</v>
      </c>
      <c r="N103" s="114">
        <v>0</v>
      </c>
      <c r="O103" s="114">
        <v>0</v>
      </c>
      <c r="P103" s="114">
        <v>0</v>
      </c>
      <c r="Q103" s="114"/>
      <c r="R103" s="114">
        <v>0</v>
      </c>
      <c r="S103" s="114"/>
      <c r="T103" s="114">
        <v>0</v>
      </c>
      <c r="U103" s="114"/>
      <c r="V103" s="114">
        <v>0</v>
      </c>
      <c r="W103" s="114"/>
      <c r="X103" s="114">
        <v>0</v>
      </c>
      <c r="Y103" s="114"/>
      <c r="Z103" s="114">
        <v>0</v>
      </c>
      <c r="AA103" s="114"/>
      <c r="AB103" s="114">
        <v>0</v>
      </c>
      <c r="AC103" s="114"/>
      <c r="AD103" s="114">
        <v>0</v>
      </c>
      <c r="AE103" s="116"/>
      <c r="AF103" s="117"/>
    </row>
    <row r="104" spans="1:32" s="2" customFormat="1" x14ac:dyDescent="0.25">
      <c r="A104" s="112" t="s">
        <v>24</v>
      </c>
      <c r="B104" s="113">
        <f t="shared" si="101"/>
        <v>0</v>
      </c>
      <c r="C104" s="114">
        <f t="shared" si="99"/>
        <v>0</v>
      </c>
      <c r="D104" s="114">
        <v>0</v>
      </c>
      <c r="E104" s="114">
        <f t="shared" si="100"/>
        <v>0</v>
      </c>
      <c r="F104" s="135">
        <v>0</v>
      </c>
      <c r="G104" s="113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5"/>
      <c r="R104" s="114">
        <v>0</v>
      </c>
      <c r="S104" s="115"/>
      <c r="T104" s="114">
        <v>0</v>
      </c>
      <c r="U104" s="115"/>
      <c r="V104" s="114">
        <v>0</v>
      </c>
      <c r="W104" s="115"/>
      <c r="X104" s="114">
        <v>0</v>
      </c>
      <c r="Y104" s="115"/>
      <c r="Z104" s="114">
        <v>0</v>
      </c>
      <c r="AA104" s="115"/>
      <c r="AB104" s="114">
        <v>0</v>
      </c>
      <c r="AC104" s="115"/>
      <c r="AD104" s="114">
        <v>0</v>
      </c>
      <c r="AE104" s="116"/>
      <c r="AF104" s="117"/>
    </row>
    <row r="105" spans="1:32" s="2" customFormat="1" ht="47.25" x14ac:dyDescent="0.25">
      <c r="A105" s="118" t="s">
        <v>55</v>
      </c>
      <c r="B105" s="119">
        <f>B106</f>
        <v>22</v>
      </c>
      <c r="C105" s="119">
        <f t="shared" ref="C105:AE105" si="103">C106</f>
        <v>17.5</v>
      </c>
      <c r="D105" s="119">
        <f t="shared" si="103"/>
        <v>0</v>
      </c>
      <c r="E105" s="119">
        <f t="shared" si="103"/>
        <v>17.5</v>
      </c>
      <c r="F105" s="119">
        <f>E105/B105*100</f>
        <v>79.545454545454547</v>
      </c>
      <c r="G105" s="119">
        <f>E105/C105*100</f>
        <v>100</v>
      </c>
      <c r="H105" s="119">
        <f t="shared" si="103"/>
        <v>0</v>
      </c>
      <c r="I105" s="119">
        <f t="shared" si="103"/>
        <v>0</v>
      </c>
      <c r="J105" s="119">
        <f t="shared" si="103"/>
        <v>0</v>
      </c>
      <c r="K105" s="119">
        <f t="shared" si="103"/>
        <v>0</v>
      </c>
      <c r="L105" s="119">
        <f t="shared" si="103"/>
        <v>0</v>
      </c>
      <c r="M105" s="119">
        <f t="shared" si="103"/>
        <v>0</v>
      </c>
      <c r="N105" s="119">
        <f t="shared" si="103"/>
        <v>17.5</v>
      </c>
      <c r="O105" s="119">
        <f t="shared" si="103"/>
        <v>17.5</v>
      </c>
      <c r="P105" s="119">
        <f t="shared" si="103"/>
        <v>4.5</v>
      </c>
      <c r="Q105" s="119">
        <f t="shared" si="103"/>
        <v>0</v>
      </c>
      <c r="R105" s="119">
        <f t="shared" si="103"/>
        <v>0</v>
      </c>
      <c r="S105" s="119">
        <f t="shared" si="103"/>
        <v>0</v>
      </c>
      <c r="T105" s="119">
        <f t="shared" si="103"/>
        <v>0</v>
      </c>
      <c r="U105" s="119">
        <f t="shared" si="103"/>
        <v>0</v>
      </c>
      <c r="V105" s="119">
        <f t="shared" si="103"/>
        <v>0</v>
      </c>
      <c r="W105" s="119">
        <f t="shared" si="103"/>
        <v>0</v>
      </c>
      <c r="X105" s="119">
        <f t="shared" si="103"/>
        <v>0</v>
      </c>
      <c r="Y105" s="119">
        <f t="shared" si="103"/>
        <v>0</v>
      </c>
      <c r="Z105" s="119">
        <f t="shared" si="103"/>
        <v>0</v>
      </c>
      <c r="AA105" s="119">
        <f t="shared" si="103"/>
        <v>0</v>
      </c>
      <c r="AB105" s="119">
        <f t="shared" si="103"/>
        <v>0</v>
      </c>
      <c r="AC105" s="119">
        <f t="shared" si="103"/>
        <v>0</v>
      </c>
      <c r="AD105" s="119">
        <f t="shared" si="103"/>
        <v>0</v>
      </c>
      <c r="AE105" s="119">
        <f t="shared" si="103"/>
        <v>0</v>
      </c>
      <c r="AF105" s="133" t="s">
        <v>94</v>
      </c>
    </row>
    <row r="106" spans="1:32" s="2" customFormat="1" x14ac:dyDescent="0.25">
      <c r="A106" s="120" t="s">
        <v>30</v>
      </c>
      <c r="B106" s="121">
        <f>B107+B108+B109+B110</f>
        <v>22</v>
      </c>
      <c r="C106" s="121">
        <f t="shared" ref="C106:E106" si="104">C107+C108+C109+C110</f>
        <v>17.5</v>
      </c>
      <c r="D106" s="121">
        <f t="shared" si="104"/>
        <v>0</v>
      </c>
      <c r="E106" s="121">
        <f t="shared" si="104"/>
        <v>17.5</v>
      </c>
      <c r="F106" s="134">
        <f>E106/B106*100</f>
        <v>79.545454545454547</v>
      </c>
      <c r="G106" s="113">
        <f t="shared" ref="G106" si="105">E106/C106*100</f>
        <v>100</v>
      </c>
      <c r="H106" s="121">
        <f>H107+H108+H109+H110</f>
        <v>0</v>
      </c>
      <c r="I106" s="121">
        <f t="shared" ref="I106:AE106" si="106">I107+I108+I109+I110</f>
        <v>0</v>
      </c>
      <c r="J106" s="121">
        <f t="shared" si="106"/>
        <v>0</v>
      </c>
      <c r="K106" s="121">
        <f t="shared" si="106"/>
        <v>0</v>
      </c>
      <c r="L106" s="121">
        <f t="shared" si="106"/>
        <v>0</v>
      </c>
      <c r="M106" s="121">
        <f t="shared" si="106"/>
        <v>0</v>
      </c>
      <c r="N106" s="121">
        <f t="shared" si="106"/>
        <v>17.5</v>
      </c>
      <c r="O106" s="121">
        <f t="shared" si="106"/>
        <v>17.5</v>
      </c>
      <c r="P106" s="121">
        <f t="shared" si="106"/>
        <v>4.5</v>
      </c>
      <c r="Q106" s="121">
        <f t="shared" si="106"/>
        <v>0</v>
      </c>
      <c r="R106" s="121">
        <f t="shared" si="106"/>
        <v>0</v>
      </c>
      <c r="S106" s="121">
        <f t="shared" si="106"/>
        <v>0</v>
      </c>
      <c r="T106" s="121">
        <f t="shared" si="106"/>
        <v>0</v>
      </c>
      <c r="U106" s="121">
        <f t="shared" si="106"/>
        <v>0</v>
      </c>
      <c r="V106" s="121">
        <f t="shared" si="106"/>
        <v>0</v>
      </c>
      <c r="W106" s="121">
        <f t="shared" si="106"/>
        <v>0</v>
      </c>
      <c r="X106" s="121">
        <f t="shared" si="106"/>
        <v>0</v>
      </c>
      <c r="Y106" s="121">
        <f t="shared" si="106"/>
        <v>0</v>
      </c>
      <c r="Z106" s="121">
        <f t="shared" si="106"/>
        <v>0</v>
      </c>
      <c r="AA106" s="121">
        <f t="shared" si="106"/>
        <v>0</v>
      </c>
      <c r="AB106" s="121">
        <f t="shared" si="106"/>
        <v>0</v>
      </c>
      <c r="AC106" s="121">
        <f t="shared" si="106"/>
        <v>0</v>
      </c>
      <c r="AD106" s="121">
        <f t="shared" si="106"/>
        <v>0</v>
      </c>
      <c r="AE106" s="121">
        <f t="shared" si="106"/>
        <v>0</v>
      </c>
      <c r="AF106" s="117"/>
    </row>
    <row r="107" spans="1:32" s="2" customFormat="1" x14ac:dyDescent="0.25">
      <c r="A107" s="112" t="s">
        <v>23</v>
      </c>
      <c r="B107" s="113">
        <f>H107+J107+L107+N107+P107+R107+T107+V107+X107+Z107+AB107+AD107</f>
        <v>0</v>
      </c>
      <c r="C107" s="114">
        <f>H107+J107+L107+N107</f>
        <v>0</v>
      </c>
      <c r="D107" s="114">
        <v>0</v>
      </c>
      <c r="E107" s="114">
        <f>I107+K107+M107+O107+Q107+S107+U107+W107+Y107+AA107+AC107+AE107</f>
        <v>0</v>
      </c>
      <c r="F107" s="135">
        <v>0</v>
      </c>
      <c r="G107" s="113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5"/>
      <c r="R107" s="114">
        <v>0</v>
      </c>
      <c r="S107" s="115"/>
      <c r="T107" s="114">
        <v>0</v>
      </c>
      <c r="U107" s="115"/>
      <c r="V107" s="114">
        <v>0</v>
      </c>
      <c r="W107" s="115"/>
      <c r="X107" s="114">
        <v>0</v>
      </c>
      <c r="Y107" s="115"/>
      <c r="Z107" s="114">
        <v>0</v>
      </c>
      <c r="AA107" s="115"/>
      <c r="AB107" s="114">
        <v>0</v>
      </c>
      <c r="AC107" s="115"/>
      <c r="AD107" s="114">
        <v>0</v>
      </c>
      <c r="AE107" s="116"/>
      <c r="AF107" s="117"/>
    </row>
    <row r="108" spans="1:32" s="2" customFormat="1" x14ac:dyDescent="0.25">
      <c r="A108" s="112" t="s">
        <v>22</v>
      </c>
      <c r="B108" s="113">
        <f>H108+J108+L108+N108+P108+R108+T108+V108+X108+Z108+AB108+AD108</f>
        <v>0</v>
      </c>
      <c r="C108" s="114">
        <f t="shared" ref="C108:C110" si="107">H108+J108+L108+N108</f>
        <v>0</v>
      </c>
      <c r="D108" s="114">
        <v>0</v>
      </c>
      <c r="E108" s="114">
        <f t="shared" ref="E108:E110" si="108">I108+K108+M108+O108+Q108+S108+U108+W108+Y108+AA108+AC108+AE108</f>
        <v>0</v>
      </c>
      <c r="F108" s="135">
        <v>0</v>
      </c>
      <c r="G108" s="113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5"/>
      <c r="R108" s="114">
        <v>0</v>
      </c>
      <c r="S108" s="115"/>
      <c r="T108" s="114">
        <v>0</v>
      </c>
      <c r="U108" s="115"/>
      <c r="V108" s="114">
        <v>0</v>
      </c>
      <c r="W108" s="115"/>
      <c r="X108" s="114">
        <v>0</v>
      </c>
      <c r="Y108" s="115"/>
      <c r="Z108" s="114">
        <v>0</v>
      </c>
      <c r="AA108" s="115"/>
      <c r="AB108" s="114">
        <v>0</v>
      </c>
      <c r="AC108" s="115"/>
      <c r="AD108" s="114">
        <v>0</v>
      </c>
      <c r="AE108" s="116"/>
      <c r="AF108" s="117"/>
    </row>
    <row r="109" spans="1:32" s="2" customFormat="1" x14ac:dyDescent="0.25">
      <c r="A109" s="112" t="s">
        <v>21</v>
      </c>
      <c r="B109" s="113">
        <f t="shared" ref="B109:B110" si="109">H109+J109+L109+N109+P109+R109+T109+V109+X109+Z109+AB109+AD109</f>
        <v>22</v>
      </c>
      <c r="C109" s="114">
        <f t="shared" si="107"/>
        <v>17.5</v>
      </c>
      <c r="D109" s="114">
        <v>0</v>
      </c>
      <c r="E109" s="114">
        <f t="shared" si="108"/>
        <v>17.5</v>
      </c>
      <c r="F109" s="135">
        <f t="shared" ref="F109" si="110">E109/B109*100</f>
        <v>79.545454545454547</v>
      </c>
      <c r="G109" s="113">
        <f>E109/C109*100</f>
        <v>100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17.5</v>
      </c>
      <c r="O109" s="114">
        <v>17.5</v>
      </c>
      <c r="P109" s="114">
        <v>4.5</v>
      </c>
      <c r="Q109" s="114"/>
      <c r="R109" s="114">
        <v>0</v>
      </c>
      <c r="S109" s="114"/>
      <c r="T109" s="114">
        <v>0</v>
      </c>
      <c r="U109" s="114"/>
      <c r="V109" s="114">
        <v>0</v>
      </c>
      <c r="W109" s="114"/>
      <c r="X109" s="114">
        <v>0</v>
      </c>
      <c r="Y109" s="114"/>
      <c r="Z109" s="114">
        <v>0</v>
      </c>
      <c r="AA109" s="114"/>
      <c r="AB109" s="114">
        <v>0</v>
      </c>
      <c r="AC109" s="114"/>
      <c r="AD109" s="114">
        <v>0</v>
      </c>
      <c r="AE109" s="116"/>
      <c r="AF109" s="117"/>
    </row>
    <row r="110" spans="1:32" s="2" customFormat="1" x14ac:dyDescent="0.25">
      <c r="A110" s="112" t="s">
        <v>24</v>
      </c>
      <c r="B110" s="113">
        <f t="shared" si="109"/>
        <v>0</v>
      </c>
      <c r="C110" s="114">
        <f t="shared" si="107"/>
        <v>0</v>
      </c>
      <c r="D110" s="114">
        <v>0</v>
      </c>
      <c r="E110" s="114">
        <f t="shared" si="108"/>
        <v>0</v>
      </c>
      <c r="F110" s="135">
        <v>0</v>
      </c>
      <c r="G110" s="113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5"/>
      <c r="R110" s="114">
        <v>0</v>
      </c>
      <c r="S110" s="115"/>
      <c r="T110" s="114">
        <v>0</v>
      </c>
      <c r="U110" s="115"/>
      <c r="V110" s="114">
        <v>0</v>
      </c>
      <c r="W110" s="115"/>
      <c r="X110" s="114">
        <v>0</v>
      </c>
      <c r="Y110" s="115"/>
      <c r="Z110" s="114">
        <v>0</v>
      </c>
      <c r="AA110" s="115"/>
      <c r="AB110" s="114">
        <v>0</v>
      </c>
      <c r="AC110" s="115"/>
      <c r="AD110" s="114">
        <v>0</v>
      </c>
      <c r="AE110" s="116"/>
      <c r="AF110" s="117"/>
    </row>
    <row r="111" spans="1:32" s="2" customFormat="1" ht="110.25" x14ac:dyDescent="0.25">
      <c r="A111" s="118" t="s">
        <v>56</v>
      </c>
      <c r="B111" s="119">
        <f>B112</f>
        <v>77.2</v>
      </c>
      <c r="C111" s="119">
        <f t="shared" ref="C111:AE111" si="111">C112</f>
        <v>0</v>
      </c>
      <c r="D111" s="119">
        <f t="shared" si="111"/>
        <v>0</v>
      </c>
      <c r="E111" s="119">
        <f t="shared" si="111"/>
        <v>0</v>
      </c>
      <c r="F111" s="119">
        <f>E111/B111*100</f>
        <v>0</v>
      </c>
      <c r="G111" s="119" t="e">
        <f>E111/C111*100</f>
        <v>#DIV/0!</v>
      </c>
      <c r="H111" s="119">
        <f t="shared" si="111"/>
        <v>0</v>
      </c>
      <c r="I111" s="119">
        <f t="shared" si="111"/>
        <v>0</v>
      </c>
      <c r="J111" s="119">
        <f t="shared" si="111"/>
        <v>0</v>
      </c>
      <c r="K111" s="119">
        <f t="shared" si="111"/>
        <v>0</v>
      </c>
      <c r="L111" s="119">
        <f t="shared" si="111"/>
        <v>0</v>
      </c>
      <c r="M111" s="119">
        <f t="shared" si="111"/>
        <v>0</v>
      </c>
      <c r="N111" s="119">
        <f t="shared" si="111"/>
        <v>0</v>
      </c>
      <c r="O111" s="119">
        <f t="shared" si="111"/>
        <v>0</v>
      </c>
      <c r="P111" s="119">
        <f t="shared" si="111"/>
        <v>77.2</v>
      </c>
      <c r="Q111" s="119">
        <f t="shared" si="111"/>
        <v>0</v>
      </c>
      <c r="R111" s="119">
        <f t="shared" si="111"/>
        <v>0</v>
      </c>
      <c r="S111" s="119">
        <f t="shared" si="111"/>
        <v>0</v>
      </c>
      <c r="T111" s="119">
        <f t="shared" si="111"/>
        <v>0</v>
      </c>
      <c r="U111" s="119">
        <f t="shared" si="111"/>
        <v>0</v>
      </c>
      <c r="V111" s="119">
        <f t="shared" si="111"/>
        <v>0</v>
      </c>
      <c r="W111" s="119">
        <f t="shared" si="111"/>
        <v>0</v>
      </c>
      <c r="X111" s="119">
        <f t="shared" si="111"/>
        <v>0</v>
      </c>
      <c r="Y111" s="119">
        <f t="shared" si="111"/>
        <v>0</v>
      </c>
      <c r="Z111" s="119">
        <f t="shared" si="111"/>
        <v>0</v>
      </c>
      <c r="AA111" s="119">
        <f t="shared" si="111"/>
        <v>0</v>
      </c>
      <c r="AB111" s="119">
        <f t="shared" si="111"/>
        <v>0</v>
      </c>
      <c r="AC111" s="119">
        <f t="shared" si="111"/>
        <v>0</v>
      </c>
      <c r="AD111" s="119">
        <f t="shared" si="111"/>
        <v>0</v>
      </c>
      <c r="AE111" s="119">
        <f t="shared" si="111"/>
        <v>0</v>
      </c>
      <c r="AF111" s="133"/>
    </row>
    <row r="112" spans="1:32" s="2" customFormat="1" x14ac:dyDescent="0.25">
      <c r="A112" s="120" t="s">
        <v>30</v>
      </c>
      <c r="B112" s="121">
        <f>B113+B114+B115+B116</f>
        <v>77.2</v>
      </c>
      <c r="C112" s="121">
        <f t="shared" ref="C112:E112" si="112">C113+C114+C115+C116</f>
        <v>0</v>
      </c>
      <c r="D112" s="121">
        <f t="shared" si="112"/>
        <v>0</v>
      </c>
      <c r="E112" s="121">
        <f t="shared" si="112"/>
        <v>0</v>
      </c>
      <c r="F112" s="134">
        <f>E112/B112*100</f>
        <v>0</v>
      </c>
      <c r="G112" s="121">
        <v>0</v>
      </c>
      <c r="H112" s="121">
        <f>H113+H114+H115+H116</f>
        <v>0</v>
      </c>
      <c r="I112" s="121">
        <f t="shared" ref="I112:AE112" si="113">I113+I114+I115+I116</f>
        <v>0</v>
      </c>
      <c r="J112" s="121">
        <f t="shared" si="113"/>
        <v>0</v>
      </c>
      <c r="K112" s="121">
        <f t="shared" si="113"/>
        <v>0</v>
      </c>
      <c r="L112" s="121">
        <f t="shared" si="113"/>
        <v>0</v>
      </c>
      <c r="M112" s="121">
        <f t="shared" si="113"/>
        <v>0</v>
      </c>
      <c r="N112" s="121">
        <f t="shared" si="113"/>
        <v>0</v>
      </c>
      <c r="O112" s="121">
        <f t="shared" si="113"/>
        <v>0</v>
      </c>
      <c r="P112" s="121">
        <f t="shared" si="113"/>
        <v>77.2</v>
      </c>
      <c r="Q112" s="121">
        <f t="shared" si="113"/>
        <v>0</v>
      </c>
      <c r="R112" s="121">
        <f t="shared" si="113"/>
        <v>0</v>
      </c>
      <c r="S112" s="121">
        <f t="shared" si="113"/>
        <v>0</v>
      </c>
      <c r="T112" s="121">
        <f t="shared" si="113"/>
        <v>0</v>
      </c>
      <c r="U112" s="121">
        <f t="shared" si="113"/>
        <v>0</v>
      </c>
      <c r="V112" s="121">
        <f t="shared" si="113"/>
        <v>0</v>
      </c>
      <c r="W112" s="121">
        <f t="shared" si="113"/>
        <v>0</v>
      </c>
      <c r="X112" s="121">
        <f t="shared" si="113"/>
        <v>0</v>
      </c>
      <c r="Y112" s="121">
        <f t="shared" si="113"/>
        <v>0</v>
      </c>
      <c r="Z112" s="121">
        <f t="shared" si="113"/>
        <v>0</v>
      </c>
      <c r="AA112" s="121">
        <f t="shared" si="113"/>
        <v>0</v>
      </c>
      <c r="AB112" s="121">
        <f t="shared" si="113"/>
        <v>0</v>
      </c>
      <c r="AC112" s="121">
        <f t="shared" si="113"/>
        <v>0</v>
      </c>
      <c r="AD112" s="121">
        <f t="shared" si="113"/>
        <v>0</v>
      </c>
      <c r="AE112" s="121">
        <f t="shared" si="113"/>
        <v>0</v>
      </c>
      <c r="AF112" s="117"/>
    </row>
    <row r="113" spans="1:32" s="2" customFormat="1" x14ac:dyDescent="0.25">
      <c r="A113" s="112" t="s">
        <v>23</v>
      </c>
      <c r="B113" s="113">
        <f>H113+J113+L113+N113+P113+R113+T113+V113+X113+Z113+AB113+AD113</f>
        <v>0</v>
      </c>
      <c r="C113" s="114">
        <f>H113+J113+L113+N113</f>
        <v>0</v>
      </c>
      <c r="D113" s="114">
        <v>0</v>
      </c>
      <c r="E113" s="114">
        <f>I113+K113+M113+O113+Q113+S113+U113+W113+Y113+AA113+AC113+AE113</f>
        <v>0</v>
      </c>
      <c r="F113" s="135">
        <v>0</v>
      </c>
      <c r="G113" s="113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5"/>
      <c r="R113" s="114">
        <v>0</v>
      </c>
      <c r="S113" s="115"/>
      <c r="T113" s="114">
        <v>0</v>
      </c>
      <c r="U113" s="115"/>
      <c r="V113" s="114">
        <v>0</v>
      </c>
      <c r="W113" s="115"/>
      <c r="X113" s="114">
        <v>0</v>
      </c>
      <c r="Y113" s="115"/>
      <c r="Z113" s="114">
        <v>0</v>
      </c>
      <c r="AA113" s="115"/>
      <c r="AB113" s="114">
        <v>0</v>
      </c>
      <c r="AC113" s="115"/>
      <c r="AD113" s="114">
        <v>0</v>
      </c>
      <c r="AE113" s="116"/>
      <c r="AF113" s="117"/>
    </row>
    <row r="114" spans="1:32" s="2" customFormat="1" x14ac:dyDescent="0.25">
      <c r="A114" s="112" t="s">
        <v>22</v>
      </c>
      <c r="B114" s="113">
        <f>H114+J114+L114+N114+P114+R114+T114+V114+X114+Z114+AB114+AD114</f>
        <v>0</v>
      </c>
      <c r="C114" s="114">
        <f t="shared" ref="C114:C116" si="114">H114+J114+L114+N114</f>
        <v>0</v>
      </c>
      <c r="D114" s="114">
        <v>0</v>
      </c>
      <c r="E114" s="114">
        <f t="shared" ref="E114:E116" si="115">I114+K114+M114+O114+Q114+S114+U114+W114+Y114+AA114+AC114+AE114</f>
        <v>0</v>
      </c>
      <c r="F114" s="135">
        <v>0</v>
      </c>
      <c r="G114" s="113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5"/>
      <c r="R114" s="114">
        <v>0</v>
      </c>
      <c r="S114" s="115"/>
      <c r="T114" s="114">
        <v>0</v>
      </c>
      <c r="U114" s="115"/>
      <c r="V114" s="114">
        <v>0</v>
      </c>
      <c r="W114" s="115"/>
      <c r="X114" s="114">
        <v>0</v>
      </c>
      <c r="Y114" s="115"/>
      <c r="Z114" s="114">
        <v>0</v>
      </c>
      <c r="AA114" s="115"/>
      <c r="AB114" s="114">
        <v>0</v>
      </c>
      <c r="AC114" s="115"/>
      <c r="AD114" s="114">
        <v>0</v>
      </c>
      <c r="AE114" s="116"/>
      <c r="AF114" s="117"/>
    </row>
    <row r="115" spans="1:32" s="2" customFormat="1" x14ac:dyDescent="0.25">
      <c r="A115" s="112" t="s">
        <v>21</v>
      </c>
      <c r="B115" s="113">
        <f t="shared" ref="B115:B116" si="116">H115+J115+L115+N115+P115+R115+T115+V115+X115+Z115+AB115+AD115</f>
        <v>77.2</v>
      </c>
      <c r="C115" s="114">
        <f>H115+J115+L115+N115</f>
        <v>0</v>
      </c>
      <c r="D115" s="114">
        <v>0</v>
      </c>
      <c r="E115" s="114">
        <f t="shared" si="115"/>
        <v>0</v>
      </c>
      <c r="F115" s="135">
        <f t="shared" ref="F115" si="117">E115/B115*100</f>
        <v>0</v>
      </c>
      <c r="G115" s="113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77.2</v>
      </c>
      <c r="Q115" s="114"/>
      <c r="R115" s="114">
        <v>0</v>
      </c>
      <c r="S115" s="114"/>
      <c r="T115" s="114">
        <v>0</v>
      </c>
      <c r="U115" s="114"/>
      <c r="V115" s="114">
        <v>0</v>
      </c>
      <c r="W115" s="114"/>
      <c r="X115" s="114">
        <v>0</v>
      </c>
      <c r="Y115" s="114"/>
      <c r="Z115" s="114">
        <v>0</v>
      </c>
      <c r="AA115" s="114"/>
      <c r="AB115" s="114">
        <v>0</v>
      </c>
      <c r="AC115" s="114"/>
      <c r="AD115" s="114">
        <v>0</v>
      </c>
      <c r="AE115" s="116"/>
      <c r="AF115" s="117"/>
    </row>
    <row r="116" spans="1:32" s="2" customFormat="1" x14ac:dyDescent="0.25">
      <c r="A116" s="112" t="s">
        <v>24</v>
      </c>
      <c r="B116" s="113">
        <f t="shared" si="116"/>
        <v>0</v>
      </c>
      <c r="C116" s="114">
        <f t="shared" si="114"/>
        <v>0</v>
      </c>
      <c r="D116" s="114">
        <v>0</v>
      </c>
      <c r="E116" s="114">
        <f t="shared" si="115"/>
        <v>0</v>
      </c>
      <c r="F116" s="135">
        <v>0</v>
      </c>
      <c r="G116" s="113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5"/>
      <c r="R116" s="114">
        <v>0</v>
      </c>
      <c r="S116" s="115"/>
      <c r="T116" s="114">
        <v>0</v>
      </c>
      <c r="U116" s="115"/>
      <c r="V116" s="114">
        <v>0</v>
      </c>
      <c r="W116" s="115"/>
      <c r="X116" s="114">
        <v>0</v>
      </c>
      <c r="Y116" s="115"/>
      <c r="Z116" s="114">
        <v>0</v>
      </c>
      <c r="AA116" s="115"/>
      <c r="AB116" s="114">
        <v>0</v>
      </c>
      <c r="AC116" s="115"/>
      <c r="AD116" s="114">
        <v>0</v>
      </c>
      <c r="AE116" s="116"/>
      <c r="AF116" s="117"/>
    </row>
    <row r="117" spans="1:32" s="2" customFormat="1" ht="94.5" x14ac:dyDescent="0.25">
      <c r="A117" s="157" t="s">
        <v>57</v>
      </c>
      <c r="B117" s="119">
        <f>B118</f>
        <v>60</v>
      </c>
      <c r="C117" s="119">
        <f t="shared" ref="C117:AE117" si="118">C118</f>
        <v>60</v>
      </c>
      <c r="D117" s="119">
        <f t="shared" si="118"/>
        <v>0</v>
      </c>
      <c r="E117" s="119">
        <f t="shared" si="118"/>
        <v>0</v>
      </c>
      <c r="F117" s="119">
        <f>E117/B117*100</f>
        <v>0</v>
      </c>
      <c r="G117" s="119">
        <f>E117/C117*100</f>
        <v>0</v>
      </c>
      <c r="H117" s="119">
        <f t="shared" si="118"/>
        <v>0</v>
      </c>
      <c r="I117" s="119">
        <f t="shared" si="118"/>
        <v>0</v>
      </c>
      <c r="J117" s="119">
        <f t="shared" si="118"/>
        <v>0</v>
      </c>
      <c r="K117" s="119">
        <f t="shared" si="118"/>
        <v>0</v>
      </c>
      <c r="L117" s="119">
        <f t="shared" si="118"/>
        <v>0</v>
      </c>
      <c r="M117" s="119">
        <f t="shared" si="118"/>
        <v>0</v>
      </c>
      <c r="N117" s="119">
        <f t="shared" si="118"/>
        <v>60</v>
      </c>
      <c r="O117" s="119">
        <f t="shared" si="118"/>
        <v>0</v>
      </c>
      <c r="P117" s="119">
        <f t="shared" si="118"/>
        <v>0</v>
      </c>
      <c r="Q117" s="119">
        <f t="shared" si="118"/>
        <v>0</v>
      </c>
      <c r="R117" s="119">
        <f t="shared" si="118"/>
        <v>0</v>
      </c>
      <c r="S117" s="119">
        <f t="shared" si="118"/>
        <v>0</v>
      </c>
      <c r="T117" s="119">
        <f t="shared" si="118"/>
        <v>0</v>
      </c>
      <c r="U117" s="119">
        <f t="shared" si="118"/>
        <v>0</v>
      </c>
      <c r="V117" s="119">
        <f t="shared" si="118"/>
        <v>0</v>
      </c>
      <c r="W117" s="119">
        <f t="shared" si="118"/>
        <v>0</v>
      </c>
      <c r="X117" s="119">
        <f t="shared" si="118"/>
        <v>0</v>
      </c>
      <c r="Y117" s="119">
        <f t="shared" si="118"/>
        <v>0</v>
      </c>
      <c r="Z117" s="119">
        <f t="shared" si="118"/>
        <v>0</v>
      </c>
      <c r="AA117" s="119">
        <f t="shared" si="118"/>
        <v>0</v>
      </c>
      <c r="AB117" s="119">
        <f t="shared" si="118"/>
        <v>0</v>
      </c>
      <c r="AC117" s="119">
        <f t="shared" si="118"/>
        <v>0</v>
      </c>
      <c r="AD117" s="119">
        <f t="shared" si="118"/>
        <v>0</v>
      </c>
      <c r="AE117" s="119">
        <f t="shared" si="118"/>
        <v>0</v>
      </c>
      <c r="AF117" s="133" t="s">
        <v>91</v>
      </c>
    </row>
    <row r="118" spans="1:32" s="2" customFormat="1" x14ac:dyDescent="0.25">
      <c r="A118" s="120" t="s">
        <v>30</v>
      </c>
      <c r="B118" s="121">
        <f>B119+B120+B121+B122</f>
        <v>60</v>
      </c>
      <c r="C118" s="121">
        <f t="shared" ref="C118:E118" si="119">C119+C120+C121+C122</f>
        <v>60</v>
      </c>
      <c r="D118" s="121">
        <f t="shared" si="119"/>
        <v>0</v>
      </c>
      <c r="E118" s="121">
        <f t="shared" si="119"/>
        <v>0</v>
      </c>
      <c r="F118" s="121">
        <f t="shared" ref="F118" si="120">E118/B118*100</f>
        <v>0</v>
      </c>
      <c r="G118" s="121">
        <f t="shared" ref="G118" si="121">E118/C118*100</f>
        <v>0</v>
      </c>
      <c r="H118" s="121">
        <f>H119+H120+H121+H122</f>
        <v>0</v>
      </c>
      <c r="I118" s="121">
        <f t="shared" ref="I118:AE118" si="122">I119+I120+I121+I122</f>
        <v>0</v>
      </c>
      <c r="J118" s="121">
        <f t="shared" si="122"/>
        <v>0</v>
      </c>
      <c r="K118" s="121">
        <f t="shared" si="122"/>
        <v>0</v>
      </c>
      <c r="L118" s="121">
        <f t="shared" si="122"/>
        <v>0</v>
      </c>
      <c r="M118" s="121">
        <f t="shared" si="122"/>
        <v>0</v>
      </c>
      <c r="N118" s="121">
        <f t="shared" si="122"/>
        <v>60</v>
      </c>
      <c r="O118" s="121">
        <f t="shared" si="122"/>
        <v>0</v>
      </c>
      <c r="P118" s="121">
        <f t="shared" si="122"/>
        <v>0</v>
      </c>
      <c r="Q118" s="121">
        <f t="shared" si="122"/>
        <v>0</v>
      </c>
      <c r="R118" s="121">
        <f t="shared" si="122"/>
        <v>0</v>
      </c>
      <c r="S118" s="121">
        <f t="shared" si="122"/>
        <v>0</v>
      </c>
      <c r="T118" s="121">
        <f t="shared" si="122"/>
        <v>0</v>
      </c>
      <c r="U118" s="121">
        <f t="shared" si="122"/>
        <v>0</v>
      </c>
      <c r="V118" s="121">
        <f t="shared" si="122"/>
        <v>0</v>
      </c>
      <c r="W118" s="121">
        <f t="shared" si="122"/>
        <v>0</v>
      </c>
      <c r="X118" s="121">
        <f t="shared" si="122"/>
        <v>0</v>
      </c>
      <c r="Y118" s="121">
        <f t="shared" si="122"/>
        <v>0</v>
      </c>
      <c r="Z118" s="121">
        <f t="shared" si="122"/>
        <v>0</v>
      </c>
      <c r="AA118" s="121">
        <f t="shared" si="122"/>
        <v>0</v>
      </c>
      <c r="AB118" s="121">
        <f t="shared" si="122"/>
        <v>0</v>
      </c>
      <c r="AC118" s="121">
        <f t="shared" si="122"/>
        <v>0</v>
      </c>
      <c r="AD118" s="121">
        <f t="shared" si="122"/>
        <v>0</v>
      </c>
      <c r="AE118" s="121">
        <f t="shared" si="122"/>
        <v>0</v>
      </c>
      <c r="AF118" s="117"/>
    </row>
    <row r="119" spans="1:32" s="2" customFormat="1" x14ac:dyDescent="0.25">
      <c r="A119" s="112" t="s">
        <v>23</v>
      </c>
      <c r="B119" s="113">
        <f>H119+J119+L119+N119+P119+R119+T119+V119+X119+Z119+AB119+AD119</f>
        <v>0</v>
      </c>
      <c r="C119" s="114">
        <f>H119+J119+L119+N119</f>
        <v>0</v>
      </c>
      <c r="D119" s="114">
        <v>0</v>
      </c>
      <c r="E119" s="114">
        <f>I119+K119+M119+O119+Q119+S119+U119+W119+Y119+AA119+AC119+AE119</f>
        <v>0</v>
      </c>
      <c r="F119" s="113">
        <v>0</v>
      </c>
      <c r="G119" s="113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5"/>
      <c r="R119" s="114">
        <v>0</v>
      </c>
      <c r="S119" s="115"/>
      <c r="T119" s="114">
        <v>0</v>
      </c>
      <c r="U119" s="115"/>
      <c r="V119" s="114">
        <v>0</v>
      </c>
      <c r="W119" s="115"/>
      <c r="X119" s="114">
        <v>0</v>
      </c>
      <c r="Y119" s="115"/>
      <c r="Z119" s="114">
        <v>0</v>
      </c>
      <c r="AA119" s="115"/>
      <c r="AB119" s="114">
        <v>0</v>
      </c>
      <c r="AC119" s="115"/>
      <c r="AD119" s="114">
        <v>0</v>
      </c>
      <c r="AE119" s="116"/>
      <c r="AF119" s="117"/>
    </row>
    <row r="120" spans="1:32" s="2" customFormat="1" x14ac:dyDescent="0.25">
      <c r="A120" s="112" t="s">
        <v>22</v>
      </c>
      <c r="B120" s="113">
        <f>H120+J120+L120+N120+P120+R120+T120+V120+X120+Z120+AB120+AD120</f>
        <v>0</v>
      </c>
      <c r="C120" s="114">
        <f t="shared" ref="C120:C122" si="123">H120+J120+L120+N120</f>
        <v>0</v>
      </c>
      <c r="D120" s="114">
        <v>0</v>
      </c>
      <c r="E120" s="114">
        <f t="shared" ref="E120:E122" si="124">I120+K120+M120+O120+Q120+S120+U120+W120+Y120+AA120+AC120+AE120</f>
        <v>0</v>
      </c>
      <c r="F120" s="113">
        <v>0</v>
      </c>
      <c r="G120" s="113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5"/>
      <c r="R120" s="114">
        <v>0</v>
      </c>
      <c r="S120" s="115"/>
      <c r="T120" s="114">
        <v>0</v>
      </c>
      <c r="U120" s="115"/>
      <c r="V120" s="114">
        <v>0</v>
      </c>
      <c r="W120" s="115"/>
      <c r="X120" s="114">
        <v>0</v>
      </c>
      <c r="Y120" s="115"/>
      <c r="Z120" s="114">
        <v>0</v>
      </c>
      <c r="AA120" s="115"/>
      <c r="AB120" s="114">
        <v>0</v>
      </c>
      <c r="AC120" s="115"/>
      <c r="AD120" s="114">
        <v>0</v>
      </c>
      <c r="AE120" s="116"/>
      <c r="AF120" s="117"/>
    </row>
    <row r="121" spans="1:32" s="2" customFormat="1" x14ac:dyDescent="0.25">
      <c r="A121" s="112" t="s">
        <v>21</v>
      </c>
      <c r="B121" s="113">
        <f t="shared" ref="B121:B122" si="125">H121+J121+L121+N121+P121+R121+T121+V121+X121+Z121+AB121+AD121</f>
        <v>60</v>
      </c>
      <c r="C121" s="114">
        <f>H121+J121+L121+N121</f>
        <v>60</v>
      </c>
      <c r="D121" s="114">
        <v>0</v>
      </c>
      <c r="E121" s="114">
        <f t="shared" si="124"/>
        <v>0</v>
      </c>
      <c r="F121" s="135">
        <f t="shared" ref="F121" si="126">E121/B121*100</f>
        <v>0</v>
      </c>
      <c r="G121" s="113">
        <f>E121/C121*100</f>
        <v>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60</v>
      </c>
      <c r="O121" s="114">
        <v>0</v>
      </c>
      <c r="P121" s="114">
        <v>0</v>
      </c>
      <c r="Q121" s="114"/>
      <c r="R121" s="114">
        <v>0</v>
      </c>
      <c r="S121" s="114"/>
      <c r="T121" s="114">
        <v>0</v>
      </c>
      <c r="U121" s="114"/>
      <c r="V121" s="114">
        <v>0</v>
      </c>
      <c r="W121" s="114"/>
      <c r="X121" s="114">
        <v>0</v>
      </c>
      <c r="Y121" s="114"/>
      <c r="Z121" s="114">
        <v>0</v>
      </c>
      <c r="AA121" s="114"/>
      <c r="AB121" s="114">
        <v>0</v>
      </c>
      <c r="AC121" s="114"/>
      <c r="AD121" s="114">
        <v>0</v>
      </c>
      <c r="AE121" s="116"/>
      <c r="AF121" s="117"/>
    </row>
    <row r="122" spans="1:32" s="2" customFormat="1" x14ac:dyDescent="0.25">
      <c r="A122" s="112" t="s">
        <v>24</v>
      </c>
      <c r="B122" s="113">
        <f t="shared" si="125"/>
        <v>0</v>
      </c>
      <c r="C122" s="114">
        <f t="shared" si="123"/>
        <v>0</v>
      </c>
      <c r="D122" s="114">
        <v>0</v>
      </c>
      <c r="E122" s="114">
        <f t="shared" si="124"/>
        <v>0</v>
      </c>
      <c r="F122" s="113">
        <v>0</v>
      </c>
      <c r="G122" s="113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5"/>
      <c r="R122" s="114">
        <v>0</v>
      </c>
      <c r="S122" s="115"/>
      <c r="T122" s="114">
        <v>0</v>
      </c>
      <c r="U122" s="115"/>
      <c r="V122" s="114">
        <v>0</v>
      </c>
      <c r="W122" s="115"/>
      <c r="X122" s="114">
        <v>0</v>
      </c>
      <c r="Y122" s="115"/>
      <c r="Z122" s="114">
        <v>0</v>
      </c>
      <c r="AA122" s="115"/>
      <c r="AB122" s="114">
        <v>0</v>
      </c>
      <c r="AC122" s="115"/>
      <c r="AD122" s="114">
        <v>0</v>
      </c>
      <c r="AE122" s="116"/>
      <c r="AF122" s="117"/>
    </row>
    <row r="123" spans="1:32" s="2" customFormat="1" ht="126" x14ac:dyDescent="0.25">
      <c r="A123" s="157" t="s">
        <v>100</v>
      </c>
      <c r="B123" s="119">
        <f>B124</f>
        <v>302.5</v>
      </c>
      <c r="C123" s="119">
        <f>C124</f>
        <v>0</v>
      </c>
      <c r="D123" s="119">
        <f t="shared" ref="D123:AE123" si="127">D124</f>
        <v>302.5</v>
      </c>
      <c r="E123" s="119">
        <f t="shared" si="127"/>
        <v>0</v>
      </c>
      <c r="F123" s="119">
        <f>E123/B123*100</f>
        <v>0</v>
      </c>
      <c r="G123" s="119" t="e">
        <f>E123/C123*100</f>
        <v>#DIV/0!</v>
      </c>
      <c r="H123" s="119">
        <f t="shared" si="127"/>
        <v>0</v>
      </c>
      <c r="I123" s="119">
        <f t="shared" si="127"/>
        <v>0</v>
      </c>
      <c r="J123" s="119">
        <f t="shared" si="127"/>
        <v>0</v>
      </c>
      <c r="K123" s="119">
        <f t="shared" si="127"/>
        <v>0</v>
      </c>
      <c r="L123" s="119">
        <f t="shared" si="127"/>
        <v>0</v>
      </c>
      <c r="M123" s="119">
        <f t="shared" si="127"/>
        <v>0</v>
      </c>
      <c r="N123" s="119">
        <f t="shared" si="127"/>
        <v>0</v>
      </c>
      <c r="O123" s="119">
        <f t="shared" si="127"/>
        <v>0</v>
      </c>
      <c r="P123" s="119">
        <f t="shared" si="127"/>
        <v>302.5</v>
      </c>
      <c r="Q123" s="119">
        <f t="shared" si="127"/>
        <v>0</v>
      </c>
      <c r="R123" s="119">
        <f t="shared" si="127"/>
        <v>0</v>
      </c>
      <c r="S123" s="119">
        <f t="shared" si="127"/>
        <v>0</v>
      </c>
      <c r="T123" s="119">
        <f t="shared" si="127"/>
        <v>0</v>
      </c>
      <c r="U123" s="119">
        <f t="shared" si="127"/>
        <v>0</v>
      </c>
      <c r="V123" s="119">
        <f t="shared" si="127"/>
        <v>0</v>
      </c>
      <c r="W123" s="119">
        <f t="shared" si="127"/>
        <v>0</v>
      </c>
      <c r="X123" s="119">
        <f t="shared" si="127"/>
        <v>0</v>
      </c>
      <c r="Y123" s="119">
        <f t="shared" si="127"/>
        <v>0</v>
      </c>
      <c r="Z123" s="119">
        <f t="shared" si="127"/>
        <v>0</v>
      </c>
      <c r="AA123" s="119">
        <f t="shared" si="127"/>
        <v>0</v>
      </c>
      <c r="AB123" s="119">
        <f t="shared" si="127"/>
        <v>0</v>
      </c>
      <c r="AC123" s="119">
        <f t="shared" si="127"/>
        <v>0</v>
      </c>
      <c r="AD123" s="119">
        <f t="shared" si="127"/>
        <v>0</v>
      </c>
      <c r="AE123" s="119">
        <f t="shared" si="127"/>
        <v>0</v>
      </c>
      <c r="AF123" s="133" t="s">
        <v>91</v>
      </c>
    </row>
    <row r="124" spans="1:32" s="2" customFormat="1" x14ac:dyDescent="0.25">
      <c r="A124" s="172" t="s">
        <v>30</v>
      </c>
      <c r="B124" s="121">
        <f>B125+B126+B127+B128</f>
        <v>302.5</v>
      </c>
      <c r="C124" s="121">
        <f t="shared" ref="C124:E124" si="128">C125+C126+C127+C128</f>
        <v>0</v>
      </c>
      <c r="D124" s="121">
        <f t="shared" si="128"/>
        <v>302.5</v>
      </c>
      <c r="E124" s="121">
        <f t="shared" si="128"/>
        <v>0</v>
      </c>
      <c r="F124" s="121">
        <f t="shared" ref="F124" si="129">E124/B124*100</f>
        <v>0</v>
      </c>
      <c r="G124" s="121">
        <v>0</v>
      </c>
      <c r="H124" s="121">
        <f>H125+H126+H127+H128</f>
        <v>0</v>
      </c>
      <c r="I124" s="121">
        <f t="shared" ref="I124:AE124" si="130">I125+I126+I127+I128</f>
        <v>0</v>
      </c>
      <c r="J124" s="121">
        <f t="shared" si="130"/>
        <v>0</v>
      </c>
      <c r="K124" s="121">
        <f t="shared" si="130"/>
        <v>0</v>
      </c>
      <c r="L124" s="121">
        <f t="shared" si="130"/>
        <v>0</v>
      </c>
      <c r="M124" s="121">
        <f t="shared" si="130"/>
        <v>0</v>
      </c>
      <c r="N124" s="121">
        <f t="shared" si="130"/>
        <v>0</v>
      </c>
      <c r="O124" s="121">
        <f t="shared" si="130"/>
        <v>0</v>
      </c>
      <c r="P124" s="121">
        <f t="shared" si="130"/>
        <v>302.5</v>
      </c>
      <c r="Q124" s="121">
        <f t="shared" si="130"/>
        <v>0</v>
      </c>
      <c r="R124" s="121">
        <f t="shared" si="130"/>
        <v>0</v>
      </c>
      <c r="S124" s="121">
        <f t="shared" si="130"/>
        <v>0</v>
      </c>
      <c r="T124" s="121">
        <f t="shared" si="130"/>
        <v>0</v>
      </c>
      <c r="U124" s="121">
        <f t="shared" si="130"/>
        <v>0</v>
      </c>
      <c r="V124" s="121">
        <f t="shared" si="130"/>
        <v>0</v>
      </c>
      <c r="W124" s="121">
        <f t="shared" si="130"/>
        <v>0</v>
      </c>
      <c r="X124" s="121">
        <f t="shared" si="130"/>
        <v>0</v>
      </c>
      <c r="Y124" s="121">
        <f t="shared" si="130"/>
        <v>0</v>
      </c>
      <c r="Z124" s="121">
        <f t="shared" si="130"/>
        <v>0</v>
      </c>
      <c r="AA124" s="121">
        <f t="shared" si="130"/>
        <v>0</v>
      </c>
      <c r="AB124" s="121">
        <f t="shared" si="130"/>
        <v>0</v>
      </c>
      <c r="AC124" s="121">
        <f t="shared" si="130"/>
        <v>0</v>
      </c>
      <c r="AD124" s="121">
        <f t="shared" si="130"/>
        <v>0</v>
      </c>
      <c r="AE124" s="121">
        <f t="shared" si="130"/>
        <v>0</v>
      </c>
      <c r="AF124" s="117"/>
    </row>
    <row r="125" spans="1:32" s="2" customFormat="1" x14ac:dyDescent="0.25">
      <c r="A125" s="112" t="s">
        <v>23</v>
      </c>
      <c r="B125" s="113">
        <f>H125+J125+L125+N125+P125+R125+T125+V125+X125+Z125+AB125+AD125</f>
        <v>0</v>
      </c>
      <c r="C125" s="114">
        <f>H125+J125+L125+N125</f>
        <v>0</v>
      </c>
      <c r="D125" s="114">
        <v>0</v>
      </c>
      <c r="E125" s="114">
        <f>I125+K125+M125+O125+Q125+S125+U125+W125+Y125+AA125+AC125+AE125</f>
        <v>0</v>
      </c>
      <c r="F125" s="113">
        <v>0</v>
      </c>
      <c r="G125" s="113"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5"/>
      <c r="R125" s="114">
        <v>0</v>
      </c>
      <c r="S125" s="115"/>
      <c r="T125" s="114">
        <v>0</v>
      </c>
      <c r="U125" s="115"/>
      <c r="V125" s="114">
        <v>0</v>
      </c>
      <c r="W125" s="115"/>
      <c r="X125" s="114">
        <v>0</v>
      </c>
      <c r="Y125" s="115"/>
      <c r="Z125" s="114">
        <v>0</v>
      </c>
      <c r="AA125" s="115"/>
      <c r="AB125" s="114">
        <v>0</v>
      </c>
      <c r="AC125" s="115"/>
      <c r="AD125" s="114">
        <v>0</v>
      </c>
      <c r="AE125" s="116"/>
      <c r="AF125" s="117"/>
    </row>
    <row r="126" spans="1:32" s="2" customFormat="1" x14ac:dyDescent="0.25">
      <c r="A126" s="112" t="s">
        <v>22</v>
      </c>
      <c r="B126" s="113">
        <f>H126+J126+L126+N126+P126+R126+T126+V126+X126+Z126+AB126+AD126</f>
        <v>0</v>
      </c>
      <c r="C126" s="114">
        <f t="shared" ref="C126:C128" si="131">H126+J126+L126+N126</f>
        <v>0</v>
      </c>
      <c r="D126" s="114">
        <v>0</v>
      </c>
      <c r="E126" s="114">
        <f t="shared" ref="E126:E128" si="132">I126+K126+M126+O126+Q126+S126+U126+W126+Y126+AA126+AC126+AE126</f>
        <v>0</v>
      </c>
      <c r="F126" s="113">
        <v>0</v>
      </c>
      <c r="G126" s="113"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5"/>
      <c r="R126" s="114">
        <v>0</v>
      </c>
      <c r="S126" s="115"/>
      <c r="T126" s="114">
        <v>0</v>
      </c>
      <c r="U126" s="115"/>
      <c r="V126" s="114">
        <v>0</v>
      </c>
      <c r="W126" s="115"/>
      <c r="X126" s="114">
        <v>0</v>
      </c>
      <c r="Y126" s="115"/>
      <c r="Z126" s="114">
        <v>0</v>
      </c>
      <c r="AA126" s="115"/>
      <c r="AB126" s="114">
        <v>0</v>
      </c>
      <c r="AC126" s="115"/>
      <c r="AD126" s="114">
        <v>0</v>
      </c>
      <c r="AE126" s="116"/>
      <c r="AF126" s="117"/>
    </row>
    <row r="127" spans="1:32" s="2" customFormat="1" x14ac:dyDescent="0.25">
      <c r="A127" s="112" t="s">
        <v>21</v>
      </c>
      <c r="B127" s="113">
        <f t="shared" ref="B127:B128" si="133">H127+J127+L127+N127+P127+R127+T127+V127+X127+Z127+AB127+AD127</f>
        <v>302.5</v>
      </c>
      <c r="C127" s="114">
        <f>H127+J127+L127+N127</f>
        <v>0</v>
      </c>
      <c r="D127" s="114">
        <v>302.5</v>
      </c>
      <c r="E127" s="114">
        <f t="shared" si="132"/>
        <v>0</v>
      </c>
      <c r="F127" s="113">
        <f t="shared" ref="F127" si="134">E127/B127*100</f>
        <v>0</v>
      </c>
      <c r="G127" s="173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302.5</v>
      </c>
      <c r="Q127" s="114"/>
      <c r="R127" s="114">
        <v>0</v>
      </c>
      <c r="S127" s="114"/>
      <c r="T127" s="114">
        <v>0</v>
      </c>
      <c r="U127" s="114"/>
      <c r="V127" s="114">
        <v>0</v>
      </c>
      <c r="W127" s="114"/>
      <c r="X127" s="114">
        <v>0</v>
      </c>
      <c r="Y127" s="114"/>
      <c r="Z127" s="114">
        <v>0</v>
      </c>
      <c r="AA127" s="114"/>
      <c r="AB127" s="114">
        <v>0</v>
      </c>
      <c r="AC127" s="114"/>
      <c r="AD127" s="114">
        <v>0</v>
      </c>
      <c r="AE127" s="116"/>
      <c r="AF127" s="117"/>
    </row>
    <row r="128" spans="1:32" s="2" customFormat="1" x14ac:dyDescent="0.25">
      <c r="A128" s="112" t="s">
        <v>24</v>
      </c>
      <c r="B128" s="113">
        <f t="shared" si="133"/>
        <v>0</v>
      </c>
      <c r="C128" s="114">
        <f t="shared" si="131"/>
        <v>0</v>
      </c>
      <c r="D128" s="114">
        <v>0</v>
      </c>
      <c r="E128" s="114">
        <f t="shared" si="132"/>
        <v>0</v>
      </c>
      <c r="F128" s="113">
        <v>0</v>
      </c>
      <c r="G128" s="113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5"/>
      <c r="R128" s="114">
        <v>0</v>
      </c>
      <c r="S128" s="115"/>
      <c r="T128" s="114">
        <v>0</v>
      </c>
      <c r="U128" s="115"/>
      <c r="V128" s="114">
        <v>0</v>
      </c>
      <c r="W128" s="115"/>
      <c r="X128" s="114">
        <v>0</v>
      </c>
      <c r="Y128" s="115"/>
      <c r="Z128" s="114">
        <v>0</v>
      </c>
      <c r="AA128" s="115"/>
      <c r="AB128" s="114">
        <v>0</v>
      </c>
      <c r="AC128" s="115"/>
      <c r="AD128" s="114">
        <v>0</v>
      </c>
      <c r="AE128" s="116"/>
      <c r="AF128" s="117"/>
    </row>
    <row r="129" spans="1:32" s="2" customFormat="1" ht="63" x14ac:dyDescent="0.25">
      <c r="A129" s="108" t="s">
        <v>58</v>
      </c>
      <c r="B129" s="109">
        <f>B130+B156</f>
        <v>863.9</v>
      </c>
      <c r="C129" s="109">
        <f t="shared" ref="C129:AE129" si="135">C130+C156</f>
        <v>238.38399999999999</v>
      </c>
      <c r="D129" s="109">
        <f t="shared" si="135"/>
        <v>238.38399999999999</v>
      </c>
      <c r="E129" s="109">
        <f>E130+E156</f>
        <v>238.38399999999999</v>
      </c>
      <c r="F129" s="109">
        <f>E129*100/B129</f>
        <v>27.593934483157771</v>
      </c>
      <c r="G129" s="109">
        <f>E129*100/C129</f>
        <v>100</v>
      </c>
      <c r="H129" s="109">
        <f t="shared" si="135"/>
        <v>0</v>
      </c>
      <c r="I129" s="109">
        <f t="shared" si="135"/>
        <v>0</v>
      </c>
      <c r="J129" s="109">
        <f t="shared" si="135"/>
        <v>65.867999999999995</v>
      </c>
      <c r="K129" s="109">
        <f>K130+K156</f>
        <v>65.867999999999995</v>
      </c>
      <c r="L129" s="109">
        <f t="shared" si="135"/>
        <v>162.75800000000001</v>
      </c>
      <c r="M129" s="109">
        <f t="shared" si="135"/>
        <v>162.75800000000001</v>
      </c>
      <c r="N129" s="109">
        <f t="shared" si="135"/>
        <v>9.7579999999999991</v>
      </c>
      <c r="O129" s="109">
        <f t="shared" si="135"/>
        <v>9.7579999999999991</v>
      </c>
      <c r="P129" s="109">
        <f t="shared" si="135"/>
        <v>118.48</v>
      </c>
      <c r="Q129" s="109">
        <f t="shared" si="135"/>
        <v>0</v>
      </c>
      <c r="R129" s="109">
        <f t="shared" si="135"/>
        <v>98.5</v>
      </c>
      <c r="S129" s="109">
        <f t="shared" si="135"/>
        <v>0</v>
      </c>
      <c r="T129" s="109">
        <f t="shared" si="135"/>
        <v>19.899999999999999</v>
      </c>
      <c r="U129" s="109">
        <f t="shared" si="135"/>
        <v>0</v>
      </c>
      <c r="V129" s="109">
        <f t="shared" si="135"/>
        <v>29.718</v>
      </c>
      <c r="W129" s="109">
        <f t="shared" si="135"/>
        <v>0</v>
      </c>
      <c r="X129" s="109">
        <f t="shared" si="135"/>
        <v>5.26</v>
      </c>
      <c r="Y129" s="109">
        <f t="shared" si="135"/>
        <v>0</v>
      </c>
      <c r="Z129" s="109">
        <f t="shared" si="135"/>
        <v>80.257999999999996</v>
      </c>
      <c r="AA129" s="109">
        <f t="shared" si="135"/>
        <v>0</v>
      </c>
      <c r="AB129" s="109">
        <f t="shared" si="135"/>
        <v>273.39999999999998</v>
      </c>
      <c r="AC129" s="109">
        <f t="shared" si="135"/>
        <v>0</v>
      </c>
      <c r="AD129" s="109">
        <f t="shared" si="135"/>
        <v>0</v>
      </c>
      <c r="AE129" s="109">
        <f t="shared" si="135"/>
        <v>0</v>
      </c>
      <c r="AF129" s="109"/>
    </row>
    <row r="130" spans="1:32" s="2" customFormat="1" ht="47.25" x14ac:dyDescent="0.25">
      <c r="A130" s="131" t="s">
        <v>59</v>
      </c>
      <c r="B130" s="132">
        <f>B132+B138+B144+B150</f>
        <v>453.2</v>
      </c>
      <c r="C130" s="132">
        <f t="shared" ref="C130:AE130" si="136">C132+C138+C144+C150</f>
        <v>78.383999999999986</v>
      </c>
      <c r="D130" s="132">
        <f t="shared" si="136"/>
        <v>78.383999999999986</v>
      </c>
      <c r="E130" s="132">
        <f t="shared" si="136"/>
        <v>78.383999999999986</v>
      </c>
      <c r="F130" s="132">
        <f>E130*100/B130</f>
        <v>17.295675198587819</v>
      </c>
      <c r="G130" s="158">
        <f>E154/C154*100</f>
        <v>100</v>
      </c>
      <c r="H130" s="132">
        <f t="shared" si="136"/>
        <v>0</v>
      </c>
      <c r="I130" s="132">
        <f t="shared" si="136"/>
        <v>0</v>
      </c>
      <c r="J130" s="132">
        <f t="shared" si="136"/>
        <v>65.867999999999995</v>
      </c>
      <c r="K130" s="132">
        <f t="shared" si="136"/>
        <v>65.867999999999995</v>
      </c>
      <c r="L130" s="132">
        <f t="shared" si="136"/>
        <v>2.758</v>
      </c>
      <c r="M130" s="132">
        <f t="shared" si="136"/>
        <v>2.758</v>
      </c>
      <c r="N130" s="132">
        <f t="shared" si="136"/>
        <v>9.7579999999999991</v>
      </c>
      <c r="O130" s="132">
        <f t="shared" si="136"/>
        <v>9.7579999999999991</v>
      </c>
      <c r="P130" s="132">
        <f t="shared" si="136"/>
        <v>7</v>
      </c>
      <c r="Q130" s="132">
        <f t="shared" si="136"/>
        <v>0</v>
      </c>
      <c r="R130" s="132">
        <f t="shared" si="136"/>
        <v>88.9</v>
      </c>
      <c r="S130" s="132">
        <f t="shared" si="136"/>
        <v>0</v>
      </c>
      <c r="T130" s="132">
        <f t="shared" si="136"/>
        <v>0</v>
      </c>
      <c r="U130" s="132">
        <f t="shared" si="136"/>
        <v>0</v>
      </c>
      <c r="V130" s="132">
        <f t="shared" si="136"/>
        <v>2.758</v>
      </c>
      <c r="W130" s="132">
        <f t="shared" si="136"/>
        <v>0</v>
      </c>
      <c r="X130" s="132">
        <f t="shared" si="136"/>
        <v>0</v>
      </c>
      <c r="Y130" s="132">
        <f t="shared" si="136"/>
        <v>0</v>
      </c>
      <c r="Z130" s="132">
        <f t="shared" si="136"/>
        <v>2.758</v>
      </c>
      <c r="AA130" s="132">
        <f t="shared" si="136"/>
        <v>0</v>
      </c>
      <c r="AB130" s="132">
        <f t="shared" si="136"/>
        <v>273.39999999999998</v>
      </c>
      <c r="AC130" s="132">
        <f t="shared" si="136"/>
        <v>0</v>
      </c>
      <c r="AD130" s="132">
        <f t="shared" si="136"/>
        <v>0</v>
      </c>
      <c r="AE130" s="132">
        <f t="shared" si="136"/>
        <v>0</v>
      </c>
      <c r="AF130" s="132"/>
    </row>
    <row r="131" spans="1:32" s="2" customFormat="1" x14ac:dyDescent="0.25">
      <c r="A131" s="112" t="s">
        <v>20</v>
      </c>
      <c r="B131" s="113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6"/>
      <c r="AF131" s="117"/>
    </row>
    <row r="132" spans="1:32" s="2" customFormat="1" ht="94.5" hidden="1" x14ac:dyDescent="0.25">
      <c r="A132" s="118" t="s">
        <v>60</v>
      </c>
      <c r="B132" s="119">
        <f t="shared" ref="B132:AE132" si="137">B133</f>
        <v>0</v>
      </c>
      <c r="C132" s="119">
        <f t="shared" si="137"/>
        <v>0</v>
      </c>
      <c r="D132" s="119">
        <f t="shared" si="137"/>
        <v>0</v>
      </c>
      <c r="E132" s="119">
        <f t="shared" si="137"/>
        <v>0</v>
      </c>
      <c r="F132" s="119" t="e">
        <f>E132/B132*100</f>
        <v>#DIV/0!</v>
      </c>
      <c r="G132" s="119" t="e">
        <f>E132/C132*100</f>
        <v>#DIV/0!</v>
      </c>
      <c r="H132" s="119">
        <f t="shared" si="137"/>
        <v>0</v>
      </c>
      <c r="I132" s="119">
        <f t="shared" si="137"/>
        <v>0</v>
      </c>
      <c r="J132" s="119">
        <f t="shared" si="137"/>
        <v>0</v>
      </c>
      <c r="K132" s="119">
        <f t="shared" si="137"/>
        <v>0</v>
      </c>
      <c r="L132" s="119">
        <f t="shared" si="137"/>
        <v>0</v>
      </c>
      <c r="M132" s="119">
        <f t="shared" si="137"/>
        <v>0</v>
      </c>
      <c r="N132" s="119">
        <f t="shared" si="137"/>
        <v>0</v>
      </c>
      <c r="O132" s="119">
        <f t="shared" si="137"/>
        <v>0</v>
      </c>
      <c r="P132" s="119">
        <f t="shared" si="137"/>
        <v>0</v>
      </c>
      <c r="Q132" s="119">
        <f t="shared" si="137"/>
        <v>0</v>
      </c>
      <c r="R132" s="119">
        <f t="shared" si="137"/>
        <v>0</v>
      </c>
      <c r="S132" s="119">
        <f t="shared" si="137"/>
        <v>0</v>
      </c>
      <c r="T132" s="119">
        <f t="shared" si="137"/>
        <v>0</v>
      </c>
      <c r="U132" s="119">
        <f t="shared" si="137"/>
        <v>0</v>
      </c>
      <c r="V132" s="119">
        <f t="shared" si="137"/>
        <v>0</v>
      </c>
      <c r="W132" s="119">
        <f t="shared" si="137"/>
        <v>0</v>
      </c>
      <c r="X132" s="119">
        <f t="shared" si="137"/>
        <v>0</v>
      </c>
      <c r="Y132" s="119">
        <f t="shared" si="137"/>
        <v>0</v>
      </c>
      <c r="Z132" s="119">
        <f t="shared" si="137"/>
        <v>0</v>
      </c>
      <c r="AA132" s="119">
        <f t="shared" si="137"/>
        <v>0</v>
      </c>
      <c r="AB132" s="119">
        <f t="shared" si="137"/>
        <v>0</v>
      </c>
      <c r="AC132" s="119">
        <f t="shared" si="137"/>
        <v>0</v>
      </c>
      <c r="AD132" s="119">
        <f t="shared" si="137"/>
        <v>0</v>
      </c>
      <c r="AE132" s="119">
        <f t="shared" si="137"/>
        <v>0</v>
      </c>
      <c r="AF132" s="119" t="s">
        <v>82</v>
      </c>
    </row>
    <row r="133" spans="1:32" s="64" customFormat="1" hidden="1" x14ac:dyDescent="0.25">
      <c r="A133" s="123" t="s">
        <v>30</v>
      </c>
      <c r="B133" s="124">
        <f>B134+B135+B136+B137</f>
        <v>0</v>
      </c>
      <c r="C133" s="124">
        <f t="shared" ref="C133:E133" si="138">C134+C135+C136+C137</f>
        <v>0</v>
      </c>
      <c r="D133" s="124">
        <f t="shared" si="138"/>
        <v>0</v>
      </c>
      <c r="E133" s="124">
        <f t="shared" si="138"/>
        <v>0</v>
      </c>
      <c r="F133" s="138" t="e">
        <f>E133/B133*100</f>
        <v>#DIV/0!</v>
      </c>
      <c r="G133" s="124" t="e">
        <f>E133/C133*100</f>
        <v>#DIV/0!</v>
      </c>
      <c r="H133" s="124">
        <f>H134+H135+H136+H137</f>
        <v>0</v>
      </c>
      <c r="I133" s="124">
        <f t="shared" ref="I133:AE133" si="139">I134+I135+I136+I137</f>
        <v>0</v>
      </c>
      <c r="J133" s="124">
        <f t="shared" si="139"/>
        <v>0</v>
      </c>
      <c r="K133" s="124">
        <f t="shared" si="139"/>
        <v>0</v>
      </c>
      <c r="L133" s="124">
        <f t="shared" si="139"/>
        <v>0</v>
      </c>
      <c r="M133" s="124">
        <f t="shared" si="139"/>
        <v>0</v>
      </c>
      <c r="N133" s="124">
        <f t="shared" si="139"/>
        <v>0</v>
      </c>
      <c r="O133" s="124">
        <f t="shared" si="139"/>
        <v>0</v>
      </c>
      <c r="P133" s="124">
        <f t="shared" si="139"/>
        <v>0</v>
      </c>
      <c r="Q133" s="124">
        <f t="shared" si="139"/>
        <v>0</v>
      </c>
      <c r="R133" s="124">
        <f t="shared" si="139"/>
        <v>0</v>
      </c>
      <c r="S133" s="124">
        <f t="shared" si="139"/>
        <v>0</v>
      </c>
      <c r="T133" s="124">
        <f t="shared" si="139"/>
        <v>0</v>
      </c>
      <c r="U133" s="124">
        <f t="shared" si="139"/>
        <v>0</v>
      </c>
      <c r="V133" s="124">
        <f t="shared" si="139"/>
        <v>0</v>
      </c>
      <c r="W133" s="124">
        <f t="shared" si="139"/>
        <v>0</v>
      </c>
      <c r="X133" s="124">
        <f t="shared" si="139"/>
        <v>0</v>
      </c>
      <c r="Y133" s="124">
        <f t="shared" si="139"/>
        <v>0</v>
      </c>
      <c r="Z133" s="124">
        <f t="shared" si="139"/>
        <v>0</v>
      </c>
      <c r="AA133" s="124">
        <f t="shared" si="139"/>
        <v>0</v>
      </c>
      <c r="AB133" s="124">
        <f t="shared" si="139"/>
        <v>0</v>
      </c>
      <c r="AC133" s="124">
        <f t="shared" si="139"/>
        <v>0</v>
      </c>
      <c r="AD133" s="124">
        <f t="shared" si="139"/>
        <v>0</v>
      </c>
      <c r="AE133" s="124">
        <f t="shared" si="139"/>
        <v>0</v>
      </c>
      <c r="AF133" s="125"/>
    </row>
    <row r="134" spans="1:32" s="64" customFormat="1" hidden="1" x14ac:dyDescent="0.25">
      <c r="A134" s="126" t="s">
        <v>23</v>
      </c>
      <c r="B134" s="127">
        <f>H134+J134+L134+N134+P134+R134+T134+V134+X134+Z134+AB134+AD134</f>
        <v>0</v>
      </c>
      <c r="C134" s="128">
        <f>H134+J134</f>
        <v>0</v>
      </c>
      <c r="D134" s="128">
        <v>0</v>
      </c>
      <c r="E134" s="128">
        <f>I134+K134+M134+O134+Q134+S134+U134+W134+Y134+AA134+AC134+AE134</f>
        <v>0</v>
      </c>
      <c r="F134" s="139">
        <v>0</v>
      </c>
      <c r="G134" s="127">
        <v>0</v>
      </c>
      <c r="H134" s="128">
        <v>0</v>
      </c>
      <c r="I134" s="129"/>
      <c r="J134" s="128">
        <v>0</v>
      </c>
      <c r="K134" s="129"/>
      <c r="L134" s="128">
        <v>0</v>
      </c>
      <c r="M134" s="129"/>
      <c r="N134" s="128">
        <v>0</v>
      </c>
      <c r="O134" s="129"/>
      <c r="P134" s="128">
        <v>0</v>
      </c>
      <c r="Q134" s="129"/>
      <c r="R134" s="128">
        <v>0</v>
      </c>
      <c r="S134" s="129"/>
      <c r="T134" s="128">
        <v>0</v>
      </c>
      <c r="U134" s="129"/>
      <c r="V134" s="128">
        <v>0</v>
      </c>
      <c r="W134" s="129"/>
      <c r="X134" s="128">
        <v>0</v>
      </c>
      <c r="Y134" s="129"/>
      <c r="Z134" s="128">
        <v>0</v>
      </c>
      <c r="AA134" s="129"/>
      <c r="AB134" s="128">
        <v>0</v>
      </c>
      <c r="AC134" s="129"/>
      <c r="AD134" s="128">
        <v>0</v>
      </c>
      <c r="AE134" s="130"/>
      <c r="AF134" s="125"/>
    </row>
    <row r="135" spans="1:32" s="64" customFormat="1" hidden="1" x14ac:dyDescent="0.25">
      <c r="A135" s="126" t="s">
        <v>22</v>
      </c>
      <c r="B135" s="127">
        <f>H135+J135+L135+N135+P135+R135+T135+V135+X135+Z135+AB135+AD135</f>
        <v>0</v>
      </c>
      <c r="C135" s="128">
        <f t="shared" ref="C135:C137" si="140">H135+J135</f>
        <v>0</v>
      </c>
      <c r="D135" s="128">
        <v>0</v>
      </c>
      <c r="E135" s="128">
        <f t="shared" ref="E135:E137" si="141">I135+K135+M135+O135+Q135+S135+U135+W135+Y135+AA135+AC135+AE135</f>
        <v>0</v>
      </c>
      <c r="F135" s="139">
        <v>0</v>
      </c>
      <c r="G135" s="127">
        <v>0</v>
      </c>
      <c r="H135" s="128">
        <v>0</v>
      </c>
      <c r="I135" s="129"/>
      <c r="J135" s="128">
        <v>0</v>
      </c>
      <c r="K135" s="129"/>
      <c r="L135" s="128">
        <v>0</v>
      </c>
      <c r="M135" s="129"/>
      <c r="N135" s="128">
        <v>0</v>
      </c>
      <c r="O135" s="129"/>
      <c r="P135" s="128">
        <v>0</v>
      </c>
      <c r="Q135" s="129"/>
      <c r="R135" s="128">
        <v>0</v>
      </c>
      <c r="S135" s="129"/>
      <c r="T135" s="128">
        <v>0</v>
      </c>
      <c r="U135" s="129"/>
      <c r="V135" s="128">
        <v>0</v>
      </c>
      <c r="W135" s="129"/>
      <c r="X135" s="128">
        <v>0</v>
      </c>
      <c r="Y135" s="129"/>
      <c r="Z135" s="128">
        <v>0</v>
      </c>
      <c r="AA135" s="129"/>
      <c r="AB135" s="128">
        <v>0</v>
      </c>
      <c r="AC135" s="129"/>
      <c r="AD135" s="128">
        <v>0</v>
      </c>
      <c r="AE135" s="130"/>
      <c r="AF135" s="125"/>
    </row>
    <row r="136" spans="1:32" s="64" customFormat="1" hidden="1" x14ac:dyDescent="0.25">
      <c r="A136" s="126" t="s">
        <v>21</v>
      </c>
      <c r="B136" s="127">
        <f t="shared" ref="B136:B137" si="142">H136+J136+L136+N136+P136+R136+T136+V136+X136+Z136+AB136+AD136</f>
        <v>0</v>
      </c>
      <c r="C136" s="128">
        <f>H136+J136</f>
        <v>0</v>
      </c>
      <c r="D136" s="128">
        <v>0</v>
      </c>
      <c r="E136" s="128">
        <f t="shared" si="141"/>
        <v>0</v>
      </c>
      <c r="F136" s="139" t="e">
        <f t="shared" ref="F136" si="143">E136/B136*100</f>
        <v>#DIV/0!</v>
      </c>
      <c r="G136" s="127" t="e">
        <f t="shared" ref="G136" si="144">E136/C136*100</f>
        <v>#DIV/0!</v>
      </c>
      <c r="H136" s="128">
        <v>0</v>
      </c>
      <c r="I136" s="128"/>
      <c r="J136" s="128">
        <v>0</v>
      </c>
      <c r="K136" s="128"/>
      <c r="L136" s="128">
        <v>0</v>
      </c>
      <c r="M136" s="128"/>
      <c r="N136" s="128">
        <v>0</v>
      </c>
      <c r="O136" s="128"/>
      <c r="P136" s="128">
        <v>0</v>
      </c>
      <c r="Q136" s="128"/>
      <c r="R136" s="128">
        <v>0</v>
      </c>
      <c r="S136" s="128"/>
      <c r="T136" s="128">
        <v>0</v>
      </c>
      <c r="U136" s="128"/>
      <c r="V136" s="128">
        <v>0</v>
      </c>
      <c r="W136" s="128"/>
      <c r="X136" s="128">
        <v>0</v>
      </c>
      <c r="Y136" s="128"/>
      <c r="Z136" s="128">
        <v>0</v>
      </c>
      <c r="AA136" s="128"/>
      <c r="AB136" s="128">
        <v>0</v>
      </c>
      <c r="AC136" s="128"/>
      <c r="AD136" s="128">
        <v>0</v>
      </c>
      <c r="AE136" s="130"/>
      <c r="AF136" s="125"/>
    </row>
    <row r="137" spans="1:32" s="64" customFormat="1" hidden="1" x14ac:dyDescent="0.25">
      <c r="A137" s="126" t="s">
        <v>24</v>
      </c>
      <c r="B137" s="127">
        <f t="shared" si="142"/>
        <v>0</v>
      </c>
      <c r="C137" s="128">
        <f t="shared" si="140"/>
        <v>0</v>
      </c>
      <c r="D137" s="128">
        <v>0</v>
      </c>
      <c r="E137" s="128">
        <f t="shared" si="141"/>
        <v>0</v>
      </c>
      <c r="F137" s="139">
        <v>0</v>
      </c>
      <c r="G137" s="127">
        <v>0</v>
      </c>
      <c r="H137" s="128">
        <v>0</v>
      </c>
      <c r="I137" s="129"/>
      <c r="J137" s="128">
        <v>0</v>
      </c>
      <c r="K137" s="129"/>
      <c r="L137" s="128">
        <v>0</v>
      </c>
      <c r="M137" s="129"/>
      <c r="N137" s="128">
        <v>0</v>
      </c>
      <c r="O137" s="129"/>
      <c r="P137" s="128">
        <v>0</v>
      </c>
      <c r="Q137" s="129"/>
      <c r="R137" s="128">
        <v>0</v>
      </c>
      <c r="S137" s="129"/>
      <c r="T137" s="128">
        <v>0</v>
      </c>
      <c r="U137" s="129"/>
      <c r="V137" s="128">
        <v>0</v>
      </c>
      <c r="W137" s="129"/>
      <c r="X137" s="128">
        <v>0</v>
      </c>
      <c r="Y137" s="129"/>
      <c r="Z137" s="128">
        <v>0</v>
      </c>
      <c r="AA137" s="129"/>
      <c r="AB137" s="128">
        <v>0</v>
      </c>
      <c r="AC137" s="129"/>
      <c r="AD137" s="128">
        <v>0</v>
      </c>
      <c r="AE137" s="130"/>
      <c r="AF137" s="125"/>
    </row>
    <row r="138" spans="1:32" s="2" customFormat="1" ht="174.75" customHeight="1" x14ac:dyDescent="0.25">
      <c r="A138" s="157" t="s">
        <v>61</v>
      </c>
      <c r="B138" s="119">
        <f t="shared" ref="B138:AE138" si="145">B139</f>
        <v>222.70000000000002</v>
      </c>
      <c r="C138" s="119">
        <f t="shared" si="145"/>
        <v>0</v>
      </c>
      <c r="D138" s="119">
        <f t="shared" si="145"/>
        <v>0</v>
      </c>
      <c r="E138" s="119">
        <f t="shared" si="145"/>
        <v>0</v>
      </c>
      <c r="F138" s="119">
        <f>E138/B138*100</f>
        <v>0</v>
      </c>
      <c r="G138" s="119" t="e">
        <f>E138/C138*100</f>
        <v>#DIV/0!</v>
      </c>
      <c r="H138" s="119">
        <f t="shared" si="145"/>
        <v>0</v>
      </c>
      <c r="I138" s="119">
        <f t="shared" si="145"/>
        <v>0</v>
      </c>
      <c r="J138" s="119">
        <f t="shared" si="145"/>
        <v>0</v>
      </c>
      <c r="K138" s="119">
        <f t="shared" si="145"/>
        <v>0</v>
      </c>
      <c r="L138" s="119">
        <f t="shared" si="145"/>
        <v>0</v>
      </c>
      <c r="M138" s="119">
        <f t="shared" si="145"/>
        <v>0</v>
      </c>
      <c r="N138" s="119">
        <f t="shared" si="145"/>
        <v>0</v>
      </c>
      <c r="O138" s="119">
        <f t="shared" si="145"/>
        <v>0</v>
      </c>
      <c r="P138" s="119">
        <f t="shared" si="145"/>
        <v>7</v>
      </c>
      <c r="Q138" s="119">
        <f t="shared" si="145"/>
        <v>0</v>
      </c>
      <c r="R138" s="119">
        <f t="shared" si="145"/>
        <v>22.9</v>
      </c>
      <c r="S138" s="119">
        <f t="shared" si="145"/>
        <v>0</v>
      </c>
      <c r="T138" s="119">
        <f t="shared" si="145"/>
        <v>0</v>
      </c>
      <c r="U138" s="119">
        <f t="shared" si="145"/>
        <v>0</v>
      </c>
      <c r="V138" s="119">
        <f t="shared" si="145"/>
        <v>0</v>
      </c>
      <c r="W138" s="119">
        <f t="shared" si="145"/>
        <v>0</v>
      </c>
      <c r="X138" s="119">
        <f t="shared" si="145"/>
        <v>0</v>
      </c>
      <c r="Y138" s="119">
        <f t="shared" si="145"/>
        <v>0</v>
      </c>
      <c r="Z138" s="119">
        <f t="shared" si="145"/>
        <v>0</v>
      </c>
      <c r="AA138" s="119">
        <f t="shared" si="145"/>
        <v>0</v>
      </c>
      <c r="AB138" s="119">
        <f t="shared" si="145"/>
        <v>192.8</v>
      </c>
      <c r="AC138" s="119">
        <f t="shared" si="145"/>
        <v>0</v>
      </c>
      <c r="AD138" s="119">
        <f t="shared" si="145"/>
        <v>0</v>
      </c>
      <c r="AE138" s="119">
        <f t="shared" si="145"/>
        <v>0</v>
      </c>
      <c r="AF138" s="133"/>
    </row>
    <row r="139" spans="1:32" s="2" customFormat="1" x14ac:dyDescent="0.25">
      <c r="A139" s="120" t="s">
        <v>30</v>
      </c>
      <c r="B139" s="121">
        <f>B140+B141+B142+B143</f>
        <v>222.70000000000002</v>
      </c>
      <c r="C139" s="121">
        <f t="shared" ref="C139:E139" si="146">C140+C141+C142+C143</f>
        <v>0</v>
      </c>
      <c r="D139" s="121">
        <f t="shared" si="146"/>
        <v>0</v>
      </c>
      <c r="E139" s="121">
        <f t="shared" si="146"/>
        <v>0</v>
      </c>
      <c r="F139" s="121">
        <f>E139/B139*100</f>
        <v>0</v>
      </c>
      <c r="G139" s="121">
        <v>0</v>
      </c>
      <c r="H139" s="121">
        <f>H140+H141+H142+H143</f>
        <v>0</v>
      </c>
      <c r="I139" s="121">
        <f t="shared" ref="I139:AE139" si="147">I140+I141+I142+I143</f>
        <v>0</v>
      </c>
      <c r="J139" s="121">
        <f t="shared" si="147"/>
        <v>0</v>
      </c>
      <c r="K139" s="121">
        <f t="shared" si="147"/>
        <v>0</v>
      </c>
      <c r="L139" s="121">
        <f t="shared" si="147"/>
        <v>0</v>
      </c>
      <c r="M139" s="121">
        <f t="shared" si="147"/>
        <v>0</v>
      </c>
      <c r="N139" s="121">
        <f t="shared" si="147"/>
        <v>0</v>
      </c>
      <c r="O139" s="121">
        <f t="shared" si="147"/>
        <v>0</v>
      </c>
      <c r="P139" s="121">
        <f>P140+P141+P142+P143</f>
        <v>7</v>
      </c>
      <c r="Q139" s="121">
        <f t="shared" si="147"/>
        <v>0</v>
      </c>
      <c r="R139" s="121">
        <f t="shared" si="147"/>
        <v>22.9</v>
      </c>
      <c r="S139" s="121">
        <f t="shared" si="147"/>
        <v>0</v>
      </c>
      <c r="T139" s="121">
        <f t="shared" si="147"/>
        <v>0</v>
      </c>
      <c r="U139" s="121">
        <f t="shared" si="147"/>
        <v>0</v>
      </c>
      <c r="V139" s="121">
        <f t="shared" si="147"/>
        <v>0</v>
      </c>
      <c r="W139" s="121">
        <f t="shared" si="147"/>
        <v>0</v>
      </c>
      <c r="X139" s="121">
        <f t="shared" si="147"/>
        <v>0</v>
      </c>
      <c r="Y139" s="121">
        <f t="shared" si="147"/>
        <v>0</v>
      </c>
      <c r="Z139" s="121">
        <f t="shared" si="147"/>
        <v>0</v>
      </c>
      <c r="AA139" s="121">
        <f t="shared" si="147"/>
        <v>0</v>
      </c>
      <c r="AB139" s="121">
        <f t="shared" si="147"/>
        <v>192.8</v>
      </c>
      <c r="AC139" s="121">
        <f t="shared" si="147"/>
        <v>0</v>
      </c>
      <c r="AD139" s="121">
        <f t="shared" si="147"/>
        <v>0</v>
      </c>
      <c r="AE139" s="121">
        <f t="shared" si="147"/>
        <v>0</v>
      </c>
      <c r="AF139" s="117"/>
    </row>
    <row r="140" spans="1:32" s="2" customFormat="1" x14ac:dyDescent="0.25">
      <c r="A140" s="112" t="s">
        <v>23</v>
      </c>
      <c r="B140" s="113">
        <f>H140+J140+L140+N140+P140+R140+T140+V140+X140+Z140+AB140+AD140</f>
        <v>0</v>
      </c>
      <c r="C140" s="114">
        <f>H140+J140+L140</f>
        <v>0</v>
      </c>
      <c r="D140" s="114">
        <v>0</v>
      </c>
      <c r="E140" s="114">
        <f>I140+K140+M140+O140+Q140+S140+U140+W140+Y140+AA140+AC140+AE140</f>
        <v>0</v>
      </c>
      <c r="F140" s="113">
        <v>0</v>
      </c>
      <c r="G140" s="113">
        <v>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0</v>
      </c>
      <c r="O140" s="114">
        <v>0</v>
      </c>
      <c r="P140" s="114">
        <v>0</v>
      </c>
      <c r="Q140" s="115"/>
      <c r="R140" s="114">
        <v>0</v>
      </c>
      <c r="S140" s="115"/>
      <c r="T140" s="114">
        <v>0</v>
      </c>
      <c r="U140" s="115"/>
      <c r="V140" s="114">
        <v>0</v>
      </c>
      <c r="W140" s="115"/>
      <c r="X140" s="114">
        <v>0</v>
      </c>
      <c r="Y140" s="115"/>
      <c r="Z140" s="114">
        <v>0</v>
      </c>
      <c r="AA140" s="115"/>
      <c r="AB140" s="114">
        <v>0</v>
      </c>
      <c r="AC140" s="115"/>
      <c r="AD140" s="114">
        <v>0</v>
      </c>
      <c r="AE140" s="116"/>
      <c r="AF140" s="117"/>
    </row>
    <row r="141" spans="1:32" s="2" customFormat="1" x14ac:dyDescent="0.25">
      <c r="A141" s="112" t="s">
        <v>22</v>
      </c>
      <c r="B141" s="113">
        <f>H141+J141+L141+N141+P141+R141+T141+V141+X141+Z141+AB141+AD141</f>
        <v>0</v>
      </c>
      <c r="C141" s="114">
        <f t="shared" ref="C141:C143" si="148">H141+J141+L141</f>
        <v>0</v>
      </c>
      <c r="D141" s="114">
        <v>0</v>
      </c>
      <c r="E141" s="114">
        <f t="shared" ref="E141:E143" si="149">I141+K141+M141+O141+Q141+S141+U141+W141+Y141+AA141+AC141+AE141</f>
        <v>0</v>
      </c>
      <c r="F141" s="113">
        <v>0</v>
      </c>
      <c r="G141" s="113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5"/>
      <c r="R141" s="114">
        <v>0</v>
      </c>
      <c r="S141" s="115"/>
      <c r="T141" s="114">
        <v>0</v>
      </c>
      <c r="U141" s="115"/>
      <c r="V141" s="114">
        <v>0</v>
      </c>
      <c r="W141" s="115"/>
      <c r="X141" s="114">
        <v>0</v>
      </c>
      <c r="Y141" s="115"/>
      <c r="Z141" s="114">
        <v>0</v>
      </c>
      <c r="AA141" s="115"/>
      <c r="AB141" s="114">
        <v>0</v>
      </c>
      <c r="AC141" s="115"/>
      <c r="AD141" s="114">
        <v>0</v>
      </c>
      <c r="AE141" s="116"/>
      <c r="AF141" s="117"/>
    </row>
    <row r="142" spans="1:32" s="2" customFormat="1" x14ac:dyDescent="0.25">
      <c r="A142" s="112" t="s">
        <v>21</v>
      </c>
      <c r="B142" s="113">
        <f t="shared" ref="B142:B143" si="150">H142+J142+L142+N142+P142+R142+T142+V142+X142+Z142+AB142+AD142</f>
        <v>222.70000000000002</v>
      </c>
      <c r="C142" s="114">
        <f t="shared" si="148"/>
        <v>0</v>
      </c>
      <c r="D142" s="114">
        <v>0</v>
      </c>
      <c r="E142" s="114">
        <f t="shared" si="149"/>
        <v>0</v>
      </c>
      <c r="F142" s="113">
        <f t="shared" ref="F142" si="151">E142/B142*100</f>
        <v>0</v>
      </c>
      <c r="G142" s="113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7</v>
      </c>
      <c r="Q142" s="114"/>
      <c r="R142" s="114">
        <v>22.9</v>
      </c>
      <c r="S142" s="114"/>
      <c r="T142" s="114">
        <v>0</v>
      </c>
      <c r="U142" s="114"/>
      <c r="V142" s="114">
        <v>0</v>
      </c>
      <c r="W142" s="114"/>
      <c r="X142" s="114">
        <v>0</v>
      </c>
      <c r="Y142" s="114"/>
      <c r="Z142" s="114">
        <v>0</v>
      </c>
      <c r="AA142" s="114"/>
      <c r="AB142" s="114">
        <v>192.8</v>
      </c>
      <c r="AC142" s="114"/>
      <c r="AD142" s="114">
        <v>0</v>
      </c>
      <c r="AE142" s="116"/>
      <c r="AF142" s="117"/>
    </row>
    <row r="143" spans="1:32" s="2" customFormat="1" x14ac:dyDescent="0.25">
      <c r="A143" s="112" t="s">
        <v>24</v>
      </c>
      <c r="B143" s="113">
        <f t="shared" si="150"/>
        <v>0</v>
      </c>
      <c r="C143" s="114">
        <f t="shared" si="148"/>
        <v>0</v>
      </c>
      <c r="D143" s="114">
        <v>0</v>
      </c>
      <c r="E143" s="114">
        <f t="shared" si="149"/>
        <v>0</v>
      </c>
      <c r="F143" s="113">
        <v>0</v>
      </c>
      <c r="G143" s="113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5"/>
      <c r="R143" s="114">
        <v>0</v>
      </c>
      <c r="S143" s="115"/>
      <c r="T143" s="114">
        <v>0</v>
      </c>
      <c r="U143" s="115"/>
      <c r="V143" s="114">
        <v>0</v>
      </c>
      <c r="W143" s="115"/>
      <c r="X143" s="114">
        <v>0</v>
      </c>
      <c r="Y143" s="115"/>
      <c r="Z143" s="114">
        <v>0</v>
      </c>
      <c r="AA143" s="115"/>
      <c r="AB143" s="114">
        <v>0</v>
      </c>
      <c r="AC143" s="115"/>
      <c r="AD143" s="114">
        <v>0</v>
      </c>
      <c r="AE143" s="116"/>
      <c r="AF143" s="117"/>
    </row>
    <row r="144" spans="1:32" s="2" customFormat="1" ht="93" customHeight="1" x14ac:dyDescent="0.25">
      <c r="A144" s="118" t="s">
        <v>62</v>
      </c>
      <c r="B144" s="119">
        <f t="shared" ref="B144:AE144" si="152">B145</f>
        <v>146.6</v>
      </c>
      <c r="C144" s="119">
        <f t="shared" si="152"/>
        <v>0</v>
      </c>
      <c r="D144" s="119">
        <f t="shared" si="152"/>
        <v>0</v>
      </c>
      <c r="E144" s="119">
        <f t="shared" si="152"/>
        <v>0</v>
      </c>
      <c r="F144" s="119">
        <f>E144/B144*100</f>
        <v>0</v>
      </c>
      <c r="G144" s="119" t="e">
        <f>E144/C144*100</f>
        <v>#DIV/0!</v>
      </c>
      <c r="H144" s="119">
        <f t="shared" si="152"/>
        <v>0</v>
      </c>
      <c r="I144" s="119">
        <f t="shared" si="152"/>
        <v>0</v>
      </c>
      <c r="J144" s="119">
        <f t="shared" si="152"/>
        <v>0</v>
      </c>
      <c r="K144" s="119">
        <f t="shared" si="152"/>
        <v>0</v>
      </c>
      <c r="L144" s="119">
        <f t="shared" si="152"/>
        <v>0</v>
      </c>
      <c r="M144" s="119">
        <f t="shared" si="152"/>
        <v>0</v>
      </c>
      <c r="N144" s="119">
        <f t="shared" si="152"/>
        <v>0</v>
      </c>
      <c r="O144" s="119">
        <f t="shared" si="152"/>
        <v>0</v>
      </c>
      <c r="P144" s="119">
        <f t="shared" si="152"/>
        <v>0</v>
      </c>
      <c r="Q144" s="119">
        <f t="shared" si="152"/>
        <v>0</v>
      </c>
      <c r="R144" s="119">
        <f t="shared" si="152"/>
        <v>66</v>
      </c>
      <c r="S144" s="119">
        <f t="shared" si="152"/>
        <v>0</v>
      </c>
      <c r="T144" s="119">
        <f t="shared" si="152"/>
        <v>0</v>
      </c>
      <c r="U144" s="119">
        <f t="shared" si="152"/>
        <v>0</v>
      </c>
      <c r="V144" s="119">
        <f t="shared" si="152"/>
        <v>0</v>
      </c>
      <c r="W144" s="119">
        <f t="shared" si="152"/>
        <v>0</v>
      </c>
      <c r="X144" s="119">
        <f t="shared" si="152"/>
        <v>0</v>
      </c>
      <c r="Y144" s="119">
        <f t="shared" si="152"/>
        <v>0</v>
      </c>
      <c r="Z144" s="119">
        <f t="shared" si="152"/>
        <v>0</v>
      </c>
      <c r="AA144" s="119">
        <f t="shared" si="152"/>
        <v>0</v>
      </c>
      <c r="AB144" s="119">
        <f t="shared" si="152"/>
        <v>80.599999999999994</v>
      </c>
      <c r="AC144" s="119">
        <f t="shared" si="152"/>
        <v>0</v>
      </c>
      <c r="AD144" s="119">
        <f t="shared" si="152"/>
        <v>0</v>
      </c>
      <c r="AE144" s="119">
        <f t="shared" si="152"/>
        <v>0</v>
      </c>
      <c r="AF144" s="133"/>
    </row>
    <row r="145" spans="1:32" s="2" customFormat="1" x14ac:dyDescent="0.25">
      <c r="A145" s="120" t="s">
        <v>30</v>
      </c>
      <c r="B145" s="121">
        <f>B146+B147+B148+B149</f>
        <v>146.6</v>
      </c>
      <c r="C145" s="121">
        <f t="shared" ref="C145:E145" si="153">C146+C147+C148+C149</f>
        <v>0</v>
      </c>
      <c r="D145" s="121">
        <f t="shared" si="153"/>
        <v>0</v>
      </c>
      <c r="E145" s="121">
        <f t="shared" si="153"/>
        <v>0</v>
      </c>
      <c r="F145" s="121">
        <f>E145/B145*100</f>
        <v>0</v>
      </c>
      <c r="G145" s="121">
        <v>0</v>
      </c>
      <c r="H145" s="121">
        <f>H146+H147+H148+H149</f>
        <v>0</v>
      </c>
      <c r="I145" s="121">
        <f t="shared" ref="I145:AE145" si="154">I146+I147+I148+I149</f>
        <v>0</v>
      </c>
      <c r="J145" s="121">
        <f t="shared" si="154"/>
        <v>0</v>
      </c>
      <c r="K145" s="121">
        <f t="shared" si="154"/>
        <v>0</v>
      </c>
      <c r="L145" s="121">
        <f t="shared" si="154"/>
        <v>0</v>
      </c>
      <c r="M145" s="121">
        <f t="shared" si="154"/>
        <v>0</v>
      </c>
      <c r="N145" s="121">
        <f t="shared" si="154"/>
        <v>0</v>
      </c>
      <c r="O145" s="121">
        <f t="shared" si="154"/>
        <v>0</v>
      </c>
      <c r="P145" s="121">
        <f t="shared" si="154"/>
        <v>0</v>
      </c>
      <c r="Q145" s="121">
        <f t="shared" si="154"/>
        <v>0</v>
      </c>
      <c r="R145" s="121">
        <f t="shared" si="154"/>
        <v>66</v>
      </c>
      <c r="S145" s="121">
        <f t="shared" si="154"/>
        <v>0</v>
      </c>
      <c r="T145" s="121">
        <f t="shared" si="154"/>
        <v>0</v>
      </c>
      <c r="U145" s="121">
        <f t="shared" si="154"/>
        <v>0</v>
      </c>
      <c r="V145" s="121">
        <f t="shared" si="154"/>
        <v>0</v>
      </c>
      <c r="W145" s="121">
        <f t="shared" si="154"/>
        <v>0</v>
      </c>
      <c r="X145" s="121">
        <f t="shared" si="154"/>
        <v>0</v>
      </c>
      <c r="Y145" s="121">
        <f t="shared" si="154"/>
        <v>0</v>
      </c>
      <c r="Z145" s="121">
        <f t="shared" si="154"/>
        <v>0</v>
      </c>
      <c r="AA145" s="121">
        <f t="shared" si="154"/>
        <v>0</v>
      </c>
      <c r="AB145" s="121">
        <f t="shared" si="154"/>
        <v>80.599999999999994</v>
      </c>
      <c r="AC145" s="121">
        <f t="shared" si="154"/>
        <v>0</v>
      </c>
      <c r="AD145" s="121">
        <f t="shared" si="154"/>
        <v>0</v>
      </c>
      <c r="AE145" s="121">
        <f t="shared" si="154"/>
        <v>0</v>
      </c>
      <c r="AF145" s="117"/>
    </row>
    <row r="146" spans="1:32" s="2" customFormat="1" x14ac:dyDescent="0.25">
      <c r="A146" s="112" t="s">
        <v>23</v>
      </c>
      <c r="B146" s="113">
        <f>H146+J146+L146+N146+P146+R146+T146+V146+X146+Z146+AB146+AD146</f>
        <v>0</v>
      </c>
      <c r="C146" s="114">
        <f>H146+J146+L146</f>
        <v>0</v>
      </c>
      <c r="D146" s="114">
        <v>0</v>
      </c>
      <c r="E146" s="114">
        <f>I146+K146+M146+O146+Q146+S146+U146+W146+Y146+AA146+AC146+AE146</f>
        <v>0</v>
      </c>
      <c r="F146" s="113">
        <v>0</v>
      </c>
      <c r="G146" s="113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5"/>
      <c r="R146" s="114">
        <v>0</v>
      </c>
      <c r="S146" s="115"/>
      <c r="T146" s="114">
        <v>0</v>
      </c>
      <c r="U146" s="115"/>
      <c r="V146" s="114">
        <v>0</v>
      </c>
      <c r="W146" s="115"/>
      <c r="X146" s="114">
        <v>0</v>
      </c>
      <c r="Y146" s="115"/>
      <c r="Z146" s="114">
        <v>0</v>
      </c>
      <c r="AA146" s="115"/>
      <c r="AB146" s="114">
        <v>0</v>
      </c>
      <c r="AC146" s="115"/>
      <c r="AD146" s="114">
        <v>0</v>
      </c>
      <c r="AE146" s="116"/>
      <c r="AF146" s="117"/>
    </row>
    <row r="147" spans="1:32" s="2" customFormat="1" x14ac:dyDescent="0.25">
      <c r="A147" s="112" t="s">
        <v>22</v>
      </c>
      <c r="B147" s="113">
        <f>H147+J147+L147+N147+P147+R147+T147+V147+X147+Z147+AB147+AD147</f>
        <v>0</v>
      </c>
      <c r="C147" s="114">
        <f t="shared" ref="C147:C149" si="155">H147+J147+L147</f>
        <v>0</v>
      </c>
      <c r="D147" s="114">
        <v>0</v>
      </c>
      <c r="E147" s="114">
        <f t="shared" ref="E147:E149" si="156">I147+K147+M147+O147+Q147+S147+U147+W147+Y147+AA147+AC147+AE147</f>
        <v>0</v>
      </c>
      <c r="F147" s="113">
        <v>0</v>
      </c>
      <c r="G147" s="113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5"/>
      <c r="R147" s="114">
        <v>0</v>
      </c>
      <c r="S147" s="115"/>
      <c r="T147" s="114">
        <v>0</v>
      </c>
      <c r="U147" s="115"/>
      <c r="V147" s="114">
        <v>0</v>
      </c>
      <c r="W147" s="115"/>
      <c r="X147" s="114">
        <v>0</v>
      </c>
      <c r="Y147" s="115"/>
      <c r="Z147" s="114">
        <v>0</v>
      </c>
      <c r="AA147" s="115"/>
      <c r="AB147" s="114">
        <v>0</v>
      </c>
      <c r="AC147" s="115"/>
      <c r="AD147" s="114">
        <v>0</v>
      </c>
      <c r="AE147" s="116"/>
      <c r="AF147" s="117"/>
    </row>
    <row r="148" spans="1:32" s="2" customFormat="1" x14ac:dyDescent="0.25">
      <c r="A148" s="112" t="s">
        <v>21</v>
      </c>
      <c r="B148" s="113">
        <f t="shared" ref="B148:B149" si="157">H148+J148+L148+N148+P148+R148+T148+V148+X148+Z148+AB148+AD148</f>
        <v>146.6</v>
      </c>
      <c r="C148" s="114">
        <f t="shared" si="155"/>
        <v>0</v>
      </c>
      <c r="D148" s="114">
        <v>0</v>
      </c>
      <c r="E148" s="114">
        <f t="shared" si="156"/>
        <v>0</v>
      </c>
      <c r="F148" s="113">
        <f t="shared" ref="F148" si="158">E148/B148*100</f>
        <v>0</v>
      </c>
      <c r="G148" s="113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/>
      <c r="R148" s="114">
        <v>66</v>
      </c>
      <c r="S148" s="114"/>
      <c r="T148" s="114">
        <v>0</v>
      </c>
      <c r="U148" s="114"/>
      <c r="V148" s="114">
        <v>0</v>
      </c>
      <c r="W148" s="114"/>
      <c r="X148" s="114">
        <v>0</v>
      </c>
      <c r="Y148" s="114"/>
      <c r="Z148" s="114">
        <v>0</v>
      </c>
      <c r="AA148" s="114"/>
      <c r="AB148" s="114">
        <v>80.599999999999994</v>
      </c>
      <c r="AC148" s="114"/>
      <c r="AD148" s="114">
        <v>0</v>
      </c>
      <c r="AE148" s="116"/>
      <c r="AF148" s="117"/>
    </row>
    <row r="149" spans="1:32" s="2" customFormat="1" x14ac:dyDescent="0.25">
      <c r="A149" s="112" t="s">
        <v>24</v>
      </c>
      <c r="B149" s="113">
        <f t="shared" si="157"/>
        <v>0</v>
      </c>
      <c r="C149" s="114">
        <f t="shared" si="155"/>
        <v>0</v>
      </c>
      <c r="D149" s="114">
        <v>0</v>
      </c>
      <c r="E149" s="114">
        <f t="shared" si="156"/>
        <v>0</v>
      </c>
      <c r="F149" s="113">
        <v>0</v>
      </c>
      <c r="G149" s="113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5"/>
      <c r="R149" s="114">
        <v>0</v>
      </c>
      <c r="S149" s="115"/>
      <c r="T149" s="114">
        <v>0</v>
      </c>
      <c r="U149" s="115"/>
      <c r="V149" s="114">
        <v>0</v>
      </c>
      <c r="W149" s="115"/>
      <c r="X149" s="114">
        <v>0</v>
      </c>
      <c r="Y149" s="115"/>
      <c r="Z149" s="114">
        <v>0</v>
      </c>
      <c r="AA149" s="115"/>
      <c r="AB149" s="114">
        <v>0</v>
      </c>
      <c r="AC149" s="115"/>
      <c r="AD149" s="114">
        <v>0</v>
      </c>
      <c r="AE149" s="116"/>
      <c r="AF149" s="117"/>
    </row>
    <row r="150" spans="1:32" s="2" customFormat="1" ht="63" customHeight="1" x14ac:dyDescent="0.25">
      <c r="A150" s="157" t="s">
        <v>63</v>
      </c>
      <c r="B150" s="119">
        <f t="shared" ref="B150:AE150" si="159">B151</f>
        <v>83.899999999999977</v>
      </c>
      <c r="C150" s="119">
        <f t="shared" si="159"/>
        <v>78.383999999999986</v>
      </c>
      <c r="D150" s="119">
        <f t="shared" si="159"/>
        <v>78.383999999999986</v>
      </c>
      <c r="E150" s="119">
        <f t="shared" si="159"/>
        <v>78.383999999999986</v>
      </c>
      <c r="F150" s="119">
        <f>E150/B150*100</f>
        <v>93.425506555423127</v>
      </c>
      <c r="G150" s="119">
        <f>E150/C150*100</f>
        <v>100</v>
      </c>
      <c r="H150" s="119">
        <f t="shared" si="159"/>
        <v>0</v>
      </c>
      <c r="I150" s="119">
        <f t="shared" si="159"/>
        <v>0</v>
      </c>
      <c r="J150" s="119">
        <f t="shared" si="159"/>
        <v>65.867999999999995</v>
      </c>
      <c r="K150" s="119">
        <f t="shared" si="159"/>
        <v>65.867999999999995</v>
      </c>
      <c r="L150" s="119">
        <f t="shared" si="159"/>
        <v>2.758</v>
      </c>
      <c r="M150" s="119">
        <f t="shared" si="159"/>
        <v>2.758</v>
      </c>
      <c r="N150" s="119">
        <f t="shared" si="159"/>
        <v>9.7579999999999991</v>
      </c>
      <c r="O150" s="119">
        <f t="shared" si="159"/>
        <v>9.7579999999999991</v>
      </c>
      <c r="P150" s="119">
        <f t="shared" si="159"/>
        <v>0</v>
      </c>
      <c r="Q150" s="119">
        <f t="shared" si="159"/>
        <v>0</v>
      </c>
      <c r="R150" s="119">
        <f t="shared" si="159"/>
        <v>0</v>
      </c>
      <c r="S150" s="119">
        <f t="shared" si="159"/>
        <v>0</v>
      </c>
      <c r="T150" s="119">
        <f t="shared" si="159"/>
        <v>0</v>
      </c>
      <c r="U150" s="119">
        <f t="shared" si="159"/>
        <v>0</v>
      </c>
      <c r="V150" s="119">
        <f t="shared" si="159"/>
        <v>2.758</v>
      </c>
      <c r="W150" s="119">
        <f t="shared" si="159"/>
        <v>0</v>
      </c>
      <c r="X150" s="119">
        <f t="shared" si="159"/>
        <v>0</v>
      </c>
      <c r="Y150" s="119">
        <f t="shared" si="159"/>
        <v>0</v>
      </c>
      <c r="Z150" s="119">
        <f t="shared" si="159"/>
        <v>2.758</v>
      </c>
      <c r="AA150" s="119">
        <f t="shared" si="159"/>
        <v>0</v>
      </c>
      <c r="AB150" s="119">
        <f t="shared" si="159"/>
        <v>0</v>
      </c>
      <c r="AC150" s="119">
        <f t="shared" si="159"/>
        <v>0</v>
      </c>
      <c r="AD150" s="119">
        <f t="shared" si="159"/>
        <v>0</v>
      </c>
      <c r="AE150" s="119">
        <f t="shared" si="159"/>
        <v>0</v>
      </c>
      <c r="AF150" s="238" t="s">
        <v>95</v>
      </c>
    </row>
    <row r="151" spans="1:32" s="2" customFormat="1" x14ac:dyDescent="0.25">
      <c r="A151" s="160" t="s">
        <v>30</v>
      </c>
      <c r="B151" s="121">
        <f>B152+B153+B154+B155</f>
        <v>83.899999999999977</v>
      </c>
      <c r="C151" s="121">
        <f t="shared" ref="C151:E151" si="160">C152+C153+C154+C155</f>
        <v>78.383999999999986</v>
      </c>
      <c r="D151" s="121">
        <f t="shared" si="160"/>
        <v>78.383999999999986</v>
      </c>
      <c r="E151" s="121">
        <f t="shared" si="160"/>
        <v>78.383999999999986</v>
      </c>
      <c r="F151" s="121">
        <f>E151/B151*100</f>
        <v>93.425506555423127</v>
      </c>
      <c r="G151" s="121">
        <f>E151/C151*100</f>
        <v>100</v>
      </c>
      <c r="H151" s="121">
        <f>H152+H153+H154+H155</f>
        <v>0</v>
      </c>
      <c r="I151" s="121">
        <f t="shared" ref="I151:AE151" si="161">I152+I153+I154+I155</f>
        <v>0</v>
      </c>
      <c r="J151" s="121">
        <f t="shared" si="161"/>
        <v>65.867999999999995</v>
      </c>
      <c r="K151" s="121">
        <f t="shared" si="161"/>
        <v>65.867999999999995</v>
      </c>
      <c r="L151" s="121">
        <f t="shared" si="161"/>
        <v>2.758</v>
      </c>
      <c r="M151" s="121">
        <f t="shared" si="161"/>
        <v>2.758</v>
      </c>
      <c r="N151" s="121">
        <f t="shared" si="161"/>
        <v>9.7579999999999991</v>
      </c>
      <c r="O151" s="121">
        <f t="shared" si="161"/>
        <v>9.7579999999999991</v>
      </c>
      <c r="P151" s="121">
        <f t="shared" si="161"/>
        <v>0</v>
      </c>
      <c r="Q151" s="121">
        <f t="shared" si="161"/>
        <v>0</v>
      </c>
      <c r="R151" s="121">
        <f t="shared" si="161"/>
        <v>0</v>
      </c>
      <c r="S151" s="121">
        <f t="shared" si="161"/>
        <v>0</v>
      </c>
      <c r="T151" s="121">
        <f t="shared" si="161"/>
        <v>0</v>
      </c>
      <c r="U151" s="121">
        <f t="shared" si="161"/>
        <v>0</v>
      </c>
      <c r="V151" s="121">
        <f t="shared" si="161"/>
        <v>2.758</v>
      </c>
      <c r="W151" s="121">
        <f t="shared" si="161"/>
        <v>0</v>
      </c>
      <c r="X151" s="121">
        <f t="shared" si="161"/>
        <v>0</v>
      </c>
      <c r="Y151" s="121">
        <f t="shared" si="161"/>
        <v>0</v>
      </c>
      <c r="Z151" s="121">
        <f t="shared" si="161"/>
        <v>2.758</v>
      </c>
      <c r="AA151" s="121">
        <f t="shared" si="161"/>
        <v>0</v>
      </c>
      <c r="AB151" s="121">
        <f t="shared" si="161"/>
        <v>0</v>
      </c>
      <c r="AC151" s="121">
        <f t="shared" si="161"/>
        <v>0</v>
      </c>
      <c r="AD151" s="121">
        <f t="shared" si="161"/>
        <v>0</v>
      </c>
      <c r="AE151" s="121">
        <f t="shared" si="161"/>
        <v>0</v>
      </c>
      <c r="AF151" s="243"/>
    </row>
    <row r="152" spans="1:32" s="2" customFormat="1" x14ac:dyDescent="0.25">
      <c r="A152" s="112" t="s">
        <v>23</v>
      </c>
      <c r="B152" s="113">
        <f>H152+J152+L152+N152+P152+R152+T152+V152+X152+Z152+AB152+AD152</f>
        <v>0</v>
      </c>
      <c r="C152" s="114">
        <f>H152+J152+L152</f>
        <v>0</v>
      </c>
      <c r="D152" s="114">
        <v>0</v>
      </c>
      <c r="E152" s="114">
        <f>I152+K152+M152+O152+Q152+S152+U152+W152+Y152+AA152+AC152+AE152</f>
        <v>0</v>
      </c>
      <c r="F152" s="113">
        <v>0</v>
      </c>
      <c r="G152" s="113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114">
        <v>0</v>
      </c>
      <c r="Q152" s="115"/>
      <c r="R152" s="114">
        <v>0</v>
      </c>
      <c r="S152" s="115"/>
      <c r="T152" s="114">
        <v>0</v>
      </c>
      <c r="U152" s="115"/>
      <c r="V152" s="114">
        <v>0</v>
      </c>
      <c r="W152" s="115"/>
      <c r="X152" s="114">
        <v>0</v>
      </c>
      <c r="Y152" s="115"/>
      <c r="Z152" s="114">
        <v>0</v>
      </c>
      <c r="AA152" s="115"/>
      <c r="AB152" s="114">
        <v>0</v>
      </c>
      <c r="AC152" s="115"/>
      <c r="AD152" s="114">
        <v>0</v>
      </c>
      <c r="AE152" s="116"/>
      <c r="AF152" s="243"/>
    </row>
    <row r="153" spans="1:32" s="2" customFormat="1" x14ac:dyDescent="0.25">
      <c r="A153" s="112" t="s">
        <v>22</v>
      </c>
      <c r="B153" s="113">
        <f>H153+J153+L153+N153+P153+R153+T153+V153+X153+Z153+AB153+AD153</f>
        <v>0</v>
      </c>
      <c r="C153" s="114">
        <f>H153+J153+L153</f>
        <v>0</v>
      </c>
      <c r="D153" s="114">
        <v>0</v>
      </c>
      <c r="E153" s="114">
        <f t="shared" ref="E153:E155" si="162">I153+K153+M153+O153+Q153+S153+U153+W153+Y153+AA153+AC153+AE153</f>
        <v>0</v>
      </c>
      <c r="F153" s="113">
        <v>0</v>
      </c>
      <c r="G153" s="113">
        <v>0</v>
      </c>
      <c r="H153" s="114">
        <v>0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114">
        <v>0</v>
      </c>
      <c r="Q153" s="115"/>
      <c r="R153" s="114">
        <v>0</v>
      </c>
      <c r="S153" s="115"/>
      <c r="T153" s="114">
        <v>0</v>
      </c>
      <c r="U153" s="115"/>
      <c r="V153" s="114">
        <v>0</v>
      </c>
      <c r="W153" s="115"/>
      <c r="X153" s="114">
        <v>0</v>
      </c>
      <c r="Y153" s="115"/>
      <c r="Z153" s="114">
        <v>0</v>
      </c>
      <c r="AA153" s="115"/>
      <c r="AB153" s="114">
        <v>0</v>
      </c>
      <c r="AC153" s="115"/>
      <c r="AD153" s="114">
        <v>0</v>
      </c>
      <c r="AE153" s="116"/>
      <c r="AF153" s="243"/>
    </row>
    <row r="154" spans="1:32" s="2" customFormat="1" x14ac:dyDescent="0.25">
      <c r="A154" s="112" t="s">
        <v>21</v>
      </c>
      <c r="B154" s="113">
        <f t="shared" ref="B154:B155" si="163">H154+J154+L154+N154+P154+R154+T154+V154+X154+Z154+AB154+AD154</f>
        <v>83.899999999999977</v>
      </c>
      <c r="C154" s="114">
        <f>H154+J154+L154+N154</f>
        <v>78.383999999999986</v>
      </c>
      <c r="D154" s="114">
        <f>E154</f>
        <v>78.383999999999986</v>
      </c>
      <c r="E154" s="114">
        <f t="shared" si="162"/>
        <v>78.383999999999986</v>
      </c>
      <c r="F154" s="113">
        <f>E154/B154*100</f>
        <v>93.425506555423127</v>
      </c>
      <c r="G154" s="113">
        <f>E154/C154*100</f>
        <v>100</v>
      </c>
      <c r="H154" s="114">
        <v>0</v>
      </c>
      <c r="I154" s="114">
        <v>0</v>
      </c>
      <c r="J154" s="114">
        <v>65.867999999999995</v>
      </c>
      <c r="K154" s="114">
        <v>65.867999999999995</v>
      </c>
      <c r="L154" s="114">
        <v>2.758</v>
      </c>
      <c r="M154" s="114">
        <v>2.758</v>
      </c>
      <c r="N154" s="114">
        <v>9.7579999999999991</v>
      </c>
      <c r="O154" s="114">
        <v>9.7579999999999991</v>
      </c>
      <c r="P154" s="114">
        <v>0</v>
      </c>
      <c r="Q154" s="114"/>
      <c r="R154" s="114">
        <v>0</v>
      </c>
      <c r="S154" s="114"/>
      <c r="T154" s="114">
        <v>0</v>
      </c>
      <c r="U154" s="114"/>
      <c r="V154" s="114">
        <v>2.758</v>
      </c>
      <c r="W154" s="114"/>
      <c r="X154" s="114">
        <v>0</v>
      </c>
      <c r="Y154" s="114"/>
      <c r="Z154" s="114">
        <v>2.758</v>
      </c>
      <c r="AA154" s="114"/>
      <c r="AB154" s="114">
        <v>0</v>
      </c>
      <c r="AC154" s="114"/>
      <c r="AD154" s="114">
        <v>0</v>
      </c>
      <c r="AE154" s="116"/>
      <c r="AF154" s="243"/>
    </row>
    <row r="155" spans="1:32" s="2" customFormat="1" x14ac:dyDescent="0.25">
      <c r="A155" s="112" t="s">
        <v>24</v>
      </c>
      <c r="B155" s="113">
        <f t="shared" si="163"/>
        <v>0</v>
      </c>
      <c r="C155" s="114">
        <f>H155+J155+L155</f>
        <v>0</v>
      </c>
      <c r="D155" s="114">
        <v>0</v>
      </c>
      <c r="E155" s="114">
        <f t="shared" si="162"/>
        <v>0</v>
      </c>
      <c r="F155" s="113">
        <v>0</v>
      </c>
      <c r="G155" s="113">
        <v>0</v>
      </c>
      <c r="H155" s="114">
        <v>0</v>
      </c>
      <c r="I155" s="114">
        <v>0</v>
      </c>
      <c r="J155" s="114">
        <v>0</v>
      </c>
      <c r="K155" s="114">
        <v>0</v>
      </c>
      <c r="L155" s="114">
        <v>0</v>
      </c>
      <c r="M155" s="114">
        <v>0</v>
      </c>
      <c r="N155" s="114">
        <v>0</v>
      </c>
      <c r="O155" s="114">
        <v>0</v>
      </c>
      <c r="P155" s="114">
        <v>0</v>
      </c>
      <c r="Q155" s="115"/>
      <c r="R155" s="114">
        <v>0</v>
      </c>
      <c r="S155" s="115"/>
      <c r="T155" s="114">
        <v>0</v>
      </c>
      <c r="U155" s="115"/>
      <c r="V155" s="114">
        <v>0</v>
      </c>
      <c r="W155" s="115"/>
      <c r="X155" s="114">
        <v>0</v>
      </c>
      <c r="Y155" s="115"/>
      <c r="Z155" s="114">
        <v>0</v>
      </c>
      <c r="AA155" s="115"/>
      <c r="AB155" s="114">
        <v>0</v>
      </c>
      <c r="AC155" s="115"/>
      <c r="AD155" s="114">
        <v>0</v>
      </c>
      <c r="AE155" s="116"/>
      <c r="AF155" s="244"/>
    </row>
    <row r="156" spans="1:32" s="2" customFormat="1" ht="31.5" x14ac:dyDescent="0.25">
      <c r="A156" s="131" t="s">
        <v>64</v>
      </c>
      <c r="B156" s="132">
        <f>B158+B164+B170+B176</f>
        <v>410.7</v>
      </c>
      <c r="C156" s="132">
        <f t="shared" ref="C156:AE156" si="164">C158+C164+C170+C176</f>
        <v>160</v>
      </c>
      <c r="D156" s="132">
        <f t="shared" si="164"/>
        <v>160</v>
      </c>
      <c r="E156" s="132">
        <f t="shared" si="164"/>
        <v>160</v>
      </c>
      <c r="F156" s="132">
        <f>E156*100/B156</f>
        <v>38.957876795714633</v>
      </c>
      <c r="G156" s="132">
        <f>E156*100/C156</f>
        <v>100</v>
      </c>
      <c r="H156" s="132">
        <f t="shared" si="164"/>
        <v>0</v>
      </c>
      <c r="I156" s="132">
        <f t="shared" si="164"/>
        <v>0</v>
      </c>
      <c r="J156" s="132">
        <f t="shared" si="164"/>
        <v>0</v>
      </c>
      <c r="K156" s="132">
        <f t="shared" si="164"/>
        <v>0</v>
      </c>
      <c r="L156" s="132">
        <f t="shared" si="164"/>
        <v>160</v>
      </c>
      <c r="M156" s="132">
        <f t="shared" si="164"/>
        <v>160</v>
      </c>
      <c r="N156" s="132">
        <f t="shared" si="164"/>
        <v>0</v>
      </c>
      <c r="O156" s="132">
        <f t="shared" si="164"/>
        <v>0</v>
      </c>
      <c r="P156" s="132">
        <f t="shared" si="164"/>
        <v>111.48</v>
      </c>
      <c r="Q156" s="132">
        <f t="shared" si="164"/>
        <v>0</v>
      </c>
      <c r="R156" s="132">
        <f t="shared" si="164"/>
        <v>9.6</v>
      </c>
      <c r="S156" s="132">
        <f t="shared" si="164"/>
        <v>0</v>
      </c>
      <c r="T156" s="132">
        <f t="shared" si="164"/>
        <v>19.899999999999999</v>
      </c>
      <c r="U156" s="132">
        <f t="shared" si="164"/>
        <v>0</v>
      </c>
      <c r="V156" s="132">
        <f t="shared" si="164"/>
        <v>26.96</v>
      </c>
      <c r="W156" s="132">
        <f t="shared" si="164"/>
        <v>0</v>
      </c>
      <c r="X156" s="132">
        <f t="shared" si="164"/>
        <v>5.26</v>
      </c>
      <c r="Y156" s="132">
        <f t="shared" si="164"/>
        <v>0</v>
      </c>
      <c r="Z156" s="132">
        <f t="shared" si="164"/>
        <v>77.5</v>
      </c>
      <c r="AA156" s="132">
        <f t="shared" si="164"/>
        <v>0</v>
      </c>
      <c r="AB156" s="132">
        <f t="shared" si="164"/>
        <v>0</v>
      </c>
      <c r="AC156" s="132">
        <f t="shared" si="164"/>
        <v>0</v>
      </c>
      <c r="AD156" s="132">
        <f t="shared" si="164"/>
        <v>0</v>
      </c>
      <c r="AE156" s="132">
        <f t="shared" si="164"/>
        <v>0</v>
      </c>
      <c r="AF156" s="132"/>
    </row>
    <row r="157" spans="1:32" s="2" customFormat="1" x14ac:dyDescent="0.25">
      <c r="A157" s="112" t="s">
        <v>20</v>
      </c>
      <c r="B157" s="113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6"/>
      <c r="AF157" s="117"/>
    </row>
    <row r="158" spans="1:32" s="2" customFormat="1" ht="47.25" x14ac:dyDescent="0.25">
      <c r="A158" s="118" t="s">
        <v>65</v>
      </c>
      <c r="B158" s="119">
        <f t="shared" ref="B158:AE158" si="165">B159</f>
        <v>64.2</v>
      </c>
      <c r="C158" s="119">
        <f t="shared" si="165"/>
        <v>0</v>
      </c>
      <c r="D158" s="119">
        <f t="shared" si="165"/>
        <v>0</v>
      </c>
      <c r="E158" s="119">
        <f t="shared" si="165"/>
        <v>0</v>
      </c>
      <c r="F158" s="119">
        <f>E158/B158*100</f>
        <v>0</v>
      </c>
      <c r="G158" s="119" t="e">
        <f>E158/C158*100</f>
        <v>#DIV/0!</v>
      </c>
      <c r="H158" s="119">
        <f t="shared" si="165"/>
        <v>0</v>
      </c>
      <c r="I158" s="119">
        <f t="shared" si="165"/>
        <v>0</v>
      </c>
      <c r="J158" s="119">
        <f t="shared" si="165"/>
        <v>0</v>
      </c>
      <c r="K158" s="119">
        <f t="shared" si="165"/>
        <v>0</v>
      </c>
      <c r="L158" s="119">
        <f t="shared" si="165"/>
        <v>0</v>
      </c>
      <c r="M158" s="119">
        <f t="shared" si="165"/>
        <v>0</v>
      </c>
      <c r="N158" s="119">
        <f t="shared" si="165"/>
        <v>0</v>
      </c>
      <c r="O158" s="119">
        <f t="shared" si="165"/>
        <v>0</v>
      </c>
      <c r="P158" s="119">
        <f t="shared" si="165"/>
        <v>31.98</v>
      </c>
      <c r="Q158" s="119">
        <f t="shared" si="165"/>
        <v>0</v>
      </c>
      <c r="R158" s="119">
        <f t="shared" si="165"/>
        <v>0</v>
      </c>
      <c r="S158" s="119">
        <f t="shared" si="165"/>
        <v>0</v>
      </c>
      <c r="T158" s="119">
        <f t="shared" si="165"/>
        <v>0</v>
      </c>
      <c r="U158" s="119">
        <f t="shared" si="165"/>
        <v>0</v>
      </c>
      <c r="V158" s="119">
        <f t="shared" si="165"/>
        <v>26.96</v>
      </c>
      <c r="W158" s="119">
        <f t="shared" si="165"/>
        <v>0</v>
      </c>
      <c r="X158" s="119">
        <f t="shared" si="165"/>
        <v>5.26</v>
      </c>
      <c r="Y158" s="119">
        <f t="shared" si="165"/>
        <v>0</v>
      </c>
      <c r="Z158" s="119">
        <f t="shared" si="165"/>
        <v>0</v>
      </c>
      <c r="AA158" s="119">
        <f t="shared" si="165"/>
        <v>0</v>
      </c>
      <c r="AB158" s="119">
        <f t="shared" si="165"/>
        <v>0</v>
      </c>
      <c r="AC158" s="119">
        <f t="shared" si="165"/>
        <v>0</v>
      </c>
      <c r="AD158" s="119">
        <f t="shared" si="165"/>
        <v>0</v>
      </c>
      <c r="AE158" s="119">
        <f t="shared" si="165"/>
        <v>0</v>
      </c>
      <c r="AF158" s="119"/>
    </row>
    <row r="159" spans="1:32" s="2" customFormat="1" x14ac:dyDescent="0.25">
      <c r="A159" s="120" t="s">
        <v>30</v>
      </c>
      <c r="B159" s="121">
        <f>B160+B161+B162+B163</f>
        <v>64.2</v>
      </c>
      <c r="C159" s="121">
        <f t="shared" ref="C159:E159" si="166">C160+C161+C162+C163</f>
        <v>0</v>
      </c>
      <c r="D159" s="121">
        <f t="shared" si="166"/>
        <v>0</v>
      </c>
      <c r="E159" s="121">
        <f t="shared" si="166"/>
        <v>0</v>
      </c>
      <c r="F159" s="134">
        <f>E159/B159*100</f>
        <v>0</v>
      </c>
      <c r="G159" s="121">
        <v>0</v>
      </c>
      <c r="H159" s="121">
        <f>H160+H161+H162+H163</f>
        <v>0</v>
      </c>
      <c r="I159" s="121">
        <f t="shared" ref="I159:AE159" si="167">I160+I161+I162+I163</f>
        <v>0</v>
      </c>
      <c r="J159" s="121">
        <f t="shared" si="167"/>
        <v>0</v>
      </c>
      <c r="K159" s="121">
        <f t="shared" si="167"/>
        <v>0</v>
      </c>
      <c r="L159" s="121">
        <f t="shared" si="167"/>
        <v>0</v>
      </c>
      <c r="M159" s="121">
        <f t="shared" si="167"/>
        <v>0</v>
      </c>
      <c r="N159" s="121">
        <f t="shared" si="167"/>
        <v>0</v>
      </c>
      <c r="O159" s="121">
        <f t="shared" si="167"/>
        <v>0</v>
      </c>
      <c r="P159" s="121">
        <f t="shared" si="167"/>
        <v>31.98</v>
      </c>
      <c r="Q159" s="121">
        <f t="shared" si="167"/>
        <v>0</v>
      </c>
      <c r="R159" s="121">
        <f t="shared" si="167"/>
        <v>0</v>
      </c>
      <c r="S159" s="121">
        <f t="shared" si="167"/>
        <v>0</v>
      </c>
      <c r="T159" s="121">
        <f t="shared" si="167"/>
        <v>0</v>
      </c>
      <c r="U159" s="121">
        <f t="shared" si="167"/>
        <v>0</v>
      </c>
      <c r="V159" s="121">
        <f t="shared" si="167"/>
        <v>26.96</v>
      </c>
      <c r="W159" s="121">
        <f t="shared" si="167"/>
        <v>0</v>
      </c>
      <c r="X159" s="121">
        <f t="shared" si="167"/>
        <v>5.26</v>
      </c>
      <c r="Y159" s="121">
        <f t="shared" si="167"/>
        <v>0</v>
      </c>
      <c r="Z159" s="121">
        <f t="shared" si="167"/>
        <v>0</v>
      </c>
      <c r="AA159" s="121">
        <f t="shared" si="167"/>
        <v>0</v>
      </c>
      <c r="AB159" s="121">
        <f t="shared" si="167"/>
        <v>0</v>
      </c>
      <c r="AC159" s="121">
        <f t="shared" si="167"/>
        <v>0</v>
      </c>
      <c r="AD159" s="121">
        <f t="shared" si="167"/>
        <v>0</v>
      </c>
      <c r="AE159" s="121">
        <f t="shared" si="167"/>
        <v>0</v>
      </c>
      <c r="AF159" s="117"/>
    </row>
    <row r="160" spans="1:32" s="2" customFormat="1" x14ac:dyDescent="0.25">
      <c r="A160" s="112" t="s">
        <v>23</v>
      </c>
      <c r="B160" s="113">
        <f>H160+J160+L160+N160+P160+R160+T160+V160+X160+Z160+AB160+AD160</f>
        <v>0</v>
      </c>
      <c r="C160" s="114">
        <f>H160+J160+L160</f>
        <v>0</v>
      </c>
      <c r="D160" s="114">
        <v>0</v>
      </c>
      <c r="E160" s="114">
        <f>I160+K160+M160+O160+Q160+S160+U160+W160+Y160+AA160+AC160+AE160</f>
        <v>0</v>
      </c>
      <c r="F160" s="135">
        <v>0</v>
      </c>
      <c r="G160" s="113">
        <v>0</v>
      </c>
      <c r="H160" s="114">
        <v>0</v>
      </c>
      <c r="I160" s="114">
        <v>0</v>
      </c>
      <c r="J160" s="114">
        <v>0</v>
      </c>
      <c r="K160" s="114">
        <v>0</v>
      </c>
      <c r="L160" s="114">
        <v>0</v>
      </c>
      <c r="M160" s="114">
        <v>0</v>
      </c>
      <c r="N160" s="114">
        <v>0</v>
      </c>
      <c r="O160" s="114">
        <v>0</v>
      </c>
      <c r="P160" s="114">
        <v>0</v>
      </c>
      <c r="Q160" s="115"/>
      <c r="R160" s="114">
        <v>0</v>
      </c>
      <c r="S160" s="115"/>
      <c r="T160" s="114">
        <v>0</v>
      </c>
      <c r="U160" s="115"/>
      <c r="V160" s="114">
        <v>0</v>
      </c>
      <c r="W160" s="115"/>
      <c r="X160" s="114">
        <v>0</v>
      </c>
      <c r="Y160" s="115"/>
      <c r="Z160" s="114">
        <v>0</v>
      </c>
      <c r="AA160" s="115"/>
      <c r="AB160" s="114">
        <v>0</v>
      </c>
      <c r="AC160" s="115"/>
      <c r="AD160" s="114">
        <v>0</v>
      </c>
      <c r="AE160" s="116"/>
      <c r="AF160" s="117"/>
    </row>
    <row r="161" spans="1:32" s="2" customFormat="1" x14ac:dyDescent="0.25">
      <c r="A161" s="112" t="s">
        <v>22</v>
      </c>
      <c r="B161" s="113">
        <f>H161+J161+L161+N161+P161+R161+T161+V161+X161+Z161+AB161+AD161</f>
        <v>0</v>
      </c>
      <c r="C161" s="114">
        <f>H161+J161+L161</f>
        <v>0</v>
      </c>
      <c r="D161" s="114">
        <v>0</v>
      </c>
      <c r="E161" s="114">
        <f t="shared" ref="E161:E163" si="168">I161+K161+M161+O161+Q161+S161+U161+W161+Y161+AA161+AC161+AE161</f>
        <v>0</v>
      </c>
      <c r="F161" s="135">
        <v>0</v>
      </c>
      <c r="G161" s="113">
        <v>0</v>
      </c>
      <c r="H161" s="114">
        <v>0</v>
      </c>
      <c r="I161" s="114">
        <v>0</v>
      </c>
      <c r="J161" s="114">
        <v>0</v>
      </c>
      <c r="K161" s="114">
        <v>0</v>
      </c>
      <c r="L161" s="114">
        <v>0</v>
      </c>
      <c r="M161" s="114">
        <v>0</v>
      </c>
      <c r="N161" s="114">
        <v>0</v>
      </c>
      <c r="O161" s="114">
        <v>0</v>
      </c>
      <c r="P161" s="114">
        <v>0</v>
      </c>
      <c r="Q161" s="115"/>
      <c r="R161" s="114">
        <v>0</v>
      </c>
      <c r="S161" s="115"/>
      <c r="T161" s="114">
        <v>0</v>
      </c>
      <c r="U161" s="115"/>
      <c r="V161" s="114">
        <v>0</v>
      </c>
      <c r="W161" s="115"/>
      <c r="X161" s="114">
        <v>0</v>
      </c>
      <c r="Y161" s="115"/>
      <c r="Z161" s="114">
        <v>0</v>
      </c>
      <c r="AA161" s="115"/>
      <c r="AB161" s="114">
        <v>0</v>
      </c>
      <c r="AC161" s="115"/>
      <c r="AD161" s="114">
        <v>0</v>
      </c>
      <c r="AE161" s="116"/>
      <c r="AF161" s="117"/>
    </row>
    <row r="162" spans="1:32" s="2" customFormat="1" x14ac:dyDescent="0.25">
      <c r="A162" s="112" t="s">
        <v>21</v>
      </c>
      <c r="B162" s="113">
        <f t="shared" ref="B162:B163" si="169">H162+J162+L162+N162+P162+R162+T162+V162+X162+Z162+AB162+AD162</f>
        <v>64.2</v>
      </c>
      <c r="C162" s="114">
        <f>H162+J162+L162</f>
        <v>0</v>
      </c>
      <c r="D162" s="114">
        <v>0</v>
      </c>
      <c r="E162" s="114">
        <f t="shared" si="168"/>
        <v>0</v>
      </c>
      <c r="F162" s="135">
        <f t="shared" ref="F162" si="170">E162/B162*100</f>
        <v>0</v>
      </c>
      <c r="G162" s="113">
        <v>0</v>
      </c>
      <c r="H162" s="114">
        <v>0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14">
        <v>0</v>
      </c>
      <c r="O162" s="114">
        <v>0</v>
      </c>
      <c r="P162" s="114">
        <v>31.98</v>
      </c>
      <c r="Q162" s="114"/>
      <c r="R162" s="114">
        <v>0</v>
      </c>
      <c r="S162" s="114"/>
      <c r="T162" s="114">
        <v>0</v>
      </c>
      <c r="U162" s="114"/>
      <c r="V162" s="114">
        <v>26.96</v>
      </c>
      <c r="W162" s="114"/>
      <c r="X162" s="114">
        <v>5.26</v>
      </c>
      <c r="Y162" s="114"/>
      <c r="Z162" s="114">
        <v>0</v>
      </c>
      <c r="AA162" s="114"/>
      <c r="AB162" s="114">
        <v>0</v>
      </c>
      <c r="AC162" s="114"/>
      <c r="AD162" s="114">
        <v>0</v>
      </c>
      <c r="AE162" s="116"/>
      <c r="AF162" s="117"/>
    </row>
    <row r="163" spans="1:32" s="2" customFormat="1" x14ac:dyDescent="0.25">
      <c r="A163" s="112" t="s">
        <v>24</v>
      </c>
      <c r="B163" s="113">
        <f t="shared" si="169"/>
        <v>0</v>
      </c>
      <c r="C163" s="114">
        <f>H163+J163+L163</f>
        <v>0</v>
      </c>
      <c r="D163" s="114">
        <v>0</v>
      </c>
      <c r="E163" s="114">
        <f t="shared" si="168"/>
        <v>0</v>
      </c>
      <c r="F163" s="135">
        <v>0</v>
      </c>
      <c r="G163" s="113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14">
        <v>0</v>
      </c>
      <c r="P163" s="114">
        <v>0</v>
      </c>
      <c r="Q163" s="115"/>
      <c r="R163" s="114">
        <v>0</v>
      </c>
      <c r="S163" s="115"/>
      <c r="T163" s="114">
        <v>0</v>
      </c>
      <c r="U163" s="115"/>
      <c r="V163" s="114">
        <v>0</v>
      </c>
      <c r="W163" s="115"/>
      <c r="X163" s="114">
        <v>0</v>
      </c>
      <c r="Y163" s="115"/>
      <c r="Z163" s="114">
        <v>0</v>
      </c>
      <c r="AA163" s="115"/>
      <c r="AB163" s="114">
        <v>0</v>
      </c>
      <c r="AC163" s="115"/>
      <c r="AD163" s="114">
        <v>0</v>
      </c>
      <c r="AE163" s="116"/>
      <c r="AF163" s="117"/>
    </row>
    <row r="164" spans="1:32" s="2" customFormat="1" ht="47.25" x14ac:dyDescent="0.25">
      <c r="A164" s="118" t="s">
        <v>66</v>
      </c>
      <c r="B164" s="119">
        <f t="shared" ref="B164:AE164" si="171">B165</f>
        <v>77.5</v>
      </c>
      <c r="C164" s="119">
        <f t="shared" si="171"/>
        <v>0</v>
      </c>
      <c r="D164" s="119">
        <f t="shared" si="171"/>
        <v>0</v>
      </c>
      <c r="E164" s="119">
        <f t="shared" si="171"/>
        <v>0</v>
      </c>
      <c r="F164" s="119">
        <f>E164/B164*100</f>
        <v>0</v>
      </c>
      <c r="G164" s="119" t="e">
        <f>E164/C164*100</f>
        <v>#DIV/0!</v>
      </c>
      <c r="H164" s="119">
        <f t="shared" si="171"/>
        <v>0</v>
      </c>
      <c r="I164" s="119">
        <f t="shared" si="171"/>
        <v>0</v>
      </c>
      <c r="J164" s="119">
        <f t="shared" si="171"/>
        <v>0</v>
      </c>
      <c r="K164" s="119">
        <f t="shared" si="171"/>
        <v>0</v>
      </c>
      <c r="L164" s="119">
        <f t="shared" si="171"/>
        <v>0</v>
      </c>
      <c r="M164" s="119">
        <f t="shared" si="171"/>
        <v>0</v>
      </c>
      <c r="N164" s="119">
        <f t="shared" si="171"/>
        <v>0</v>
      </c>
      <c r="O164" s="119">
        <f t="shared" si="171"/>
        <v>0</v>
      </c>
      <c r="P164" s="119">
        <f t="shared" si="171"/>
        <v>0</v>
      </c>
      <c r="Q164" s="119">
        <f t="shared" si="171"/>
        <v>0</v>
      </c>
      <c r="R164" s="119">
        <f t="shared" si="171"/>
        <v>0</v>
      </c>
      <c r="S164" s="119">
        <f t="shared" si="171"/>
        <v>0</v>
      </c>
      <c r="T164" s="119">
        <f t="shared" si="171"/>
        <v>0</v>
      </c>
      <c r="U164" s="119">
        <f t="shared" si="171"/>
        <v>0</v>
      </c>
      <c r="V164" s="119">
        <f t="shared" si="171"/>
        <v>0</v>
      </c>
      <c r="W164" s="119">
        <f t="shared" si="171"/>
        <v>0</v>
      </c>
      <c r="X164" s="119">
        <f t="shared" si="171"/>
        <v>0</v>
      </c>
      <c r="Y164" s="119">
        <f t="shared" si="171"/>
        <v>0</v>
      </c>
      <c r="Z164" s="119">
        <f t="shared" si="171"/>
        <v>77.5</v>
      </c>
      <c r="AA164" s="119">
        <f t="shared" si="171"/>
        <v>0</v>
      </c>
      <c r="AB164" s="119">
        <f t="shared" si="171"/>
        <v>0</v>
      </c>
      <c r="AC164" s="119">
        <f t="shared" si="171"/>
        <v>0</v>
      </c>
      <c r="AD164" s="119">
        <f t="shared" si="171"/>
        <v>0</v>
      </c>
      <c r="AE164" s="119">
        <f t="shared" si="171"/>
        <v>0</v>
      </c>
      <c r="AF164" s="119"/>
    </row>
    <row r="165" spans="1:32" s="2" customFormat="1" x14ac:dyDescent="0.25">
      <c r="A165" s="120" t="s">
        <v>30</v>
      </c>
      <c r="B165" s="121">
        <f>B166+B167+B168+B169</f>
        <v>77.5</v>
      </c>
      <c r="C165" s="121">
        <f t="shared" ref="C165:E165" si="172">C166+C167+C168+C169</f>
        <v>0</v>
      </c>
      <c r="D165" s="121">
        <f t="shared" si="172"/>
        <v>0</v>
      </c>
      <c r="E165" s="121">
        <f t="shared" si="172"/>
        <v>0</v>
      </c>
      <c r="F165" s="134">
        <f>E165/B165*100</f>
        <v>0</v>
      </c>
      <c r="G165" s="121">
        <v>0</v>
      </c>
      <c r="H165" s="121">
        <f>H166+H167+H168+H169</f>
        <v>0</v>
      </c>
      <c r="I165" s="121">
        <f t="shared" ref="I165:AE165" si="173">I166+I167+I168+I169</f>
        <v>0</v>
      </c>
      <c r="J165" s="121">
        <f t="shared" si="173"/>
        <v>0</v>
      </c>
      <c r="K165" s="121">
        <f t="shared" si="173"/>
        <v>0</v>
      </c>
      <c r="L165" s="121">
        <f t="shared" si="173"/>
        <v>0</v>
      </c>
      <c r="M165" s="121">
        <f t="shared" si="173"/>
        <v>0</v>
      </c>
      <c r="N165" s="121">
        <f t="shared" si="173"/>
        <v>0</v>
      </c>
      <c r="O165" s="121">
        <f t="shared" si="173"/>
        <v>0</v>
      </c>
      <c r="P165" s="121">
        <f t="shared" si="173"/>
        <v>0</v>
      </c>
      <c r="Q165" s="121">
        <f t="shared" si="173"/>
        <v>0</v>
      </c>
      <c r="R165" s="121">
        <f t="shared" si="173"/>
        <v>0</v>
      </c>
      <c r="S165" s="121">
        <f t="shared" si="173"/>
        <v>0</v>
      </c>
      <c r="T165" s="121">
        <f t="shared" si="173"/>
        <v>0</v>
      </c>
      <c r="U165" s="121">
        <f t="shared" si="173"/>
        <v>0</v>
      </c>
      <c r="V165" s="121">
        <f t="shared" si="173"/>
        <v>0</v>
      </c>
      <c r="W165" s="121">
        <f t="shared" si="173"/>
        <v>0</v>
      </c>
      <c r="X165" s="121">
        <f t="shared" si="173"/>
        <v>0</v>
      </c>
      <c r="Y165" s="121">
        <f t="shared" si="173"/>
        <v>0</v>
      </c>
      <c r="Z165" s="121">
        <f t="shared" si="173"/>
        <v>77.5</v>
      </c>
      <c r="AA165" s="121">
        <f t="shared" si="173"/>
        <v>0</v>
      </c>
      <c r="AB165" s="121">
        <f t="shared" si="173"/>
        <v>0</v>
      </c>
      <c r="AC165" s="121">
        <f t="shared" si="173"/>
        <v>0</v>
      </c>
      <c r="AD165" s="121">
        <f t="shared" si="173"/>
        <v>0</v>
      </c>
      <c r="AE165" s="121">
        <f t="shared" si="173"/>
        <v>0</v>
      </c>
      <c r="AF165" s="117"/>
    </row>
    <row r="166" spans="1:32" s="2" customFormat="1" x14ac:dyDescent="0.25">
      <c r="A166" s="112" t="s">
        <v>23</v>
      </c>
      <c r="B166" s="113">
        <f>H166+J166+L166+N166+P166+R166+T166+V166+X166+Z166+AB166+AD166</f>
        <v>0</v>
      </c>
      <c r="C166" s="114">
        <f>H166+J166+L166</f>
        <v>0</v>
      </c>
      <c r="D166" s="114">
        <v>0</v>
      </c>
      <c r="E166" s="114">
        <f>I166+K166+M166+O166+Q166+S166+U166+W166+Y166+AA166+AC166+AE166</f>
        <v>0</v>
      </c>
      <c r="F166" s="135">
        <v>0</v>
      </c>
      <c r="G166" s="113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14">
        <v>0</v>
      </c>
      <c r="P166" s="114">
        <v>0</v>
      </c>
      <c r="Q166" s="115"/>
      <c r="R166" s="114">
        <v>0</v>
      </c>
      <c r="S166" s="115"/>
      <c r="T166" s="114">
        <v>0</v>
      </c>
      <c r="U166" s="115"/>
      <c r="V166" s="114">
        <v>0</v>
      </c>
      <c r="W166" s="115"/>
      <c r="X166" s="114">
        <v>0</v>
      </c>
      <c r="Y166" s="115"/>
      <c r="Z166" s="114">
        <v>0</v>
      </c>
      <c r="AA166" s="115"/>
      <c r="AB166" s="114">
        <v>0</v>
      </c>
      <c r="AC166" s="115"/>
      <c r="AD166" s="114">
        <v>0</v>
      </c>
      <c r="AE166" s="116"/>
      <c r="AF166" s="117"/>
    </row>
    <row r="167" spans="1:32" s="2" customFormat="1" x14ac:dyDescent="0.25">
      <c r="A167" s="112" t="s">
        <v>22</v>
      </c>
      <c r="B167" s="113">
        <f>H167+J167+L167+N167+P167+R167+T167+V167+X167+Z167+AB167+AD167</f>
        <v>0</v>
      </c>
      <c r="C167" s="114">
        <f>H167+J167+L167</f>
        <v>0</v>
      </c>
      <c r="D167" s="114">
        <v>0</v>
      </c>
      <c r="E167" s="114">
        <f t="shared" ref="E167:E169" si="174">I167+K167+M167+O167+Q167+S167+U167+W167+Y167+AA167+AC167+AE167</f>
        <v>0</v>
      </c>
      <c r="F167" s="135">
        <v>0</v>
      </c>
      <c r="G167" s="113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O167" s="114">
        <v>0</v>
      </c>
      <c r="P167" s="114">
        <v>0</v>
      </c>
      <c r="Q167" s="115"/>
      <c r="R167" s="114">
        <v>0</v>
      </c>
      <c r="S167" s="115"/>
      <c r="T167" s="114">
        <v>0</v>
      </c>
      <c r="U167" s="115"/>
      <c r="V167" s="114">
        <v>0</v>
      </c>
      <c r="W167" s="115"/>
      <c r="X167" s="114">
        <v>0</v>
      </c>
      <c r="Y167" s="115"/>
      <c r="Z167" s="114">
        <v>0</v>
      </c>
      <c r="AA167" s="115"/>
      <c r="AB167" s="114">
        <v>0</v>
      </c>
      <c r="AC167" s="115"/>
      <c r="AD167" s="114">
        <v>0</v>
      </c>
      <c r="AE167" s="116"/>
      <c r="AF167" s="117"/>
    </row>
    <row r="168" spans="1:32" s="2" customFormat="1" x14ac:dyDescent="0.25">
      <c r="A168" s="112" t="s">
        <v>21</v>
      </c>
      <c r="B168" s="113">
        <f t="shared" ref="B168:B169" si="175">H168+J168+L168+N168+P168+R168+T168+V168+X168+Z168+AB168+AD168</f>
        <v>77.5</v>
      </c>
      <c r="C168" s="114">
        <f>H168+J168+L168</f>
        <v>0</v>
      </c>
      <c r="D168" s="114">
        <v>0</v>
      </c>
      <c r="E168" s="114">
        <f t="shared" si="174"/>
        <v>0</v>
      </c>
      <c r="F168" s="135">
        <f t="shared" ref="F168" si="176">E168/B168*100</f>
        <v>0</v>
      </c>
      <c r="G168" s="113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>
        <v>0</v>
      </c>
      <c r="O168" s="114">
        <v>0</v>
      </c>
      <c r="P168" s="114">
        <v>0</v>
      </c>
      <c r="Q168" s="114"/>
      <c r="R168" s="114">
        <v>0</v>
      </c>
      <c r="S168" s="114"/>
      <c r="T168" s="114">
        <v>0</v>
      </c>
      <c r="U168" s="114"/>
      <c r="V168" s="114">
        <v>0</v>
      </c>
      <c r="W168" s="114"/>
      <c r="X168" s="114">
        <v>0</v>
      </c>
      <c r="Y168" s="114"/>
      <c r="Z168" s="114">
        <v>77.5</v>
      </c>
      <c r="AA168" s="114"/>
      <c r="AB168" s="114">
        <v>0</v>
      </c>
      <c r="AC168" s="114"/>
      <c r="AD168" s="114">
        <v>0</v>
      </c>
      <c r="AE168" s="116"/>
      <c r="AF168" s="117"/>
    </row>
    <row r="169" spans="1:32" s="2" customFormat="1" x14ac:dyDescent="0.25">
      <c r="A169" s="112" t="s">
        <v>24</v>
      </c>
      <c r="B169" s="113">
        <f t="shared" si="175"/>
        <v>0</v>
      </c>
      <c r="C169" s="114">
        <f>H169+J169+L169</f>
        <v>0</v>
      </c>
      <c r="D169" s="114">
        <v>0</v>
      </c>
      <c r="E169" s="114">
        <f t="shared" si="174"/>
        <v>0</v>
      </c>
      <c r="F169" s="135">
        <v>0</v>
      </c>
      <c r="G169" s="113">
        <v>0</v>
      </c>
      <c r="H169" s="114">
        <v>0</v>
      </c>
      <c r="I169" s="114">
        <v>0</v>
      </c>
      <c r="J169" s="114">
        <v>0</v>
      </c>
      <c r="K169" s="114">
        <v>0</v>
      </c>
      <c r="L169" s="114">
        <v>0</v>
      </c>
      <c r="M169" s="114">
        <v>0</v>
      </c>
      <c r="N169" s="114">
        <v>0</v>
      </c>
      <c r="O169" s="114">
        <v>0</v>
      </c>
      <c r="P169" s="114">
        <v>0</v>
      </c>
      <c r="Q169" s="115"/>
      <c r="R169" s="114">
        <v>0</v>
      </c>
      <c r="S169" s="115"/>
      <c r="T169" s="114">
        <v>0</v>
      </c>
      <c r="U169" s="115"/>
      <c r="V169" s="114">
        <v>0</v>
      </c>
      <c r="W169" s="115"/>
      <c r="X169" s="114">
        <v>0</v>
      </c>
      <c r="Y169" s="115"/>
      <c r="Z169" s="114">
        <v>0</v>
      </c>
      <c r="AA169" s="115"/>
      <c r="AB169" s="114">
        <v>0</v>
      </c>
      <c r="AC169" s="115"/>
      <c r="AD169" s="114">
        <v>0</v>
      </c>
      <c r="AE169" s="116"/>
      <c r="AF169" s="117"/>
    </row>
    <row r="170" spans="1:32" s="2" customFormat="1" ht="31.5" x14ac:dyDescent="0.25">
      <c r="A170" s="118" t="s">
        <v>67</v>
      </c>
      <c r="B170" s="119">
        <f t="shared" ref="B170:AE170" si="177">B171</f>
        <v>109</v>
      </c>
      <c r="C170" s="119">
        <f t="shared" si="177"/>
        <v>0</v>
      </c>
      <c r="D170" s="119">
        <f t="shared" si="177"/>
        <v>0</v>
      </c>
      <c r="E170" s="119">
        <f t="shared" si="177"/>
        <v>0</v>
      </c>
      <c r="F170" s="119">
        <f>E170/B170*100</f>
        <v>0</v>
      </c>
      <c r="G170" s="119" t="e">
        <f>E170/C170*100</f>
        <v>#DIV/0!</v>
      </c>
      <c r="H170" s="119">
        <f t="shared" si="177"/>
        <v>0</v>
      </c>
      <c r="I170" s="119">
        <f t="shared" si="177"/>
        <v>0</v>
      </c>
      <c r="J170" s="119">
        <f t="shared" si="177"/>
        <v>0</v>
      </c>
      <c r="K170" s="119">
        <f t="shared" si="177"/>
        <v>0</v>
      </c>
      <c r="L170" s="119">
        <f t="shared" si="177"/>
        <v>0</v>
      </c>
      <c r="M170" s="119">
        <f t="shared" si="177"/>
        <v>0</v>
      </c>
      <c r="N170" s="119">
        <f t="shared" si="177"/>
        <v>0</v>
      </c>
      <c r="O170" s="119">
        <f t="shared" si="177"/>
        <v>0</v>
      </c>
      <c r="P170" s="119">
        <f t="shared" si="177"/>
        <v>79.5</v>
      </c>
      <c r="Q170" s="119">
        <f t="shared" si="177"/>
        <v>0</v>
      </c>
      <c r="R170" s="119">
        <f t="shared" si="177"/>
        <v>9.6</v>
      </c>
      <c r="S170" s="119">
        <f t="shared" si="177"/>
        <v>0</v>
      </c>
      <c r="T170" s="119">
        <f t="shared" si="177"/>
        <v>19.899999999999999</v>
      </c>
      <c r="U170" s="119">
        <f t="shared" si="177"/>
        <v>0</v>
      </c>
      <c r="V170" s="119">
        <f t="shared" si="177"/>
        <v>0</v>
      </c>
      <c r="W170" s="119">
        <f t="shared" si="177"/>
        <v>0</v>
      </c>
      <c r="X170" s="119">
        <f t="shared" si="177"/>
        <v>0</v>
      </c>
      <c r="Y170" s="119">
        <f t="shared" si="177"/>
        <v>0</v>
      </c>
      <c r="Z170" s="119">
        <f t="shared" si="177"/>
        <v>0</v>
      </c>
      <c r="AA170" s="119">
        <f t="shared" si="177"/>
        <v>0</v>
      </c>
      <c r="AB170" s="119">
        <f t="shared" si="177"/>
        <v>0</v>
      </c>
      <c r="AC170" s="119">
        <f t="shared" si="177"/>
        <v>0</v>
      </c>
      <c r="AD170" s="119">
        <f t="shared" si="177"/>
        <v>0</v>
      </c>
      <c r="AE170" s="119">
        <f t="shared" si="177"/>
        <v>0</v>
      </c>
      <c r="AF170" s="119"/>
    </row>
    <row r="171" spans="1:32" s="2" customFormat="1" x14ac:dyDescent="0.25">
      <c r="A171" s="120" t="s">
        <v>30</v>
      </c>
      <c r="B171" s="121">
        <f>B172+B173+B174+B175</f>
        <v>109</v>
      </c>
      <c r="C171" s="121">
        <f t="shared" ref="C171:E171" si="178">C172+C173+C174+C175</f>
        <v>0</v>
      </c>
      <c r="D171" s="121">
        <f t="shared" si="178"/>
        <v>0</v>
      </c>
      <c r="E171" s="121">
        <f t="shared" si="178"/>
        <v>0</v>
      </c>
      <c r="F171" s="134">
        <f>E171/B171*100</f>
        <v>0</v>
      </c>
      <c r="G171" s="121">
        <v>0</v>
      </c>
      <c r="H171" s="121">
        <f>H172+H173+H174+H175</f>
        <v>0</v>
      </c>
      <c r="I171" s="121">
        <f t="shared" ref="I171:AE171" si="179">I172+I173+I174+I175</f>
        <v>0</v>
      </c>
      <c r="J171" s="121">
        <f t="shared" si="179"/>
        <v>0</v>
      </c>
      <c r="K171" s="121">
        <f t="shared" si="179"/>
        <v>0</v>
      </c>
      <c r="L171" s="121">
        <f t="shared" si="179"/>
        <v>0</v>
      </c>
      <c r="M171" s="121">
        <f t="shared" si="179"/>
        <v>0</v>
      </c>
      <c r="N171" s="121">
        <f t="shared" si="179"/>
        <v>0</v>
      </c>
      <c r="O171" s="121">
        <f t="shared" si="179"/>
        <v>0</v>
      </c>
      <c r="P171" s="121">
        <f t="shared" si="179"/>
        <v>79.5</v>
      </c>
      <c r="Q171" s="121">
        <f t="shared" si="179"/>
        <v>0</v>
      </c>
      <c r="R171" s="121">
        <f t="shared" si="179"/>
        <v>9.6</v>
      </c>
      <c r="S171" s="121">
        <f t="shared" si="179"/>
        <v>0</v>
      </c>
      <c r="T171" s="121">
        <f t="shared" si="179"/>
        <v>19.899999999999999</v>
      </c>
      <c r="U171" s="121">
        <f t="shared" si="179"/>
        <v>0</v>
      </c>
      <c r="V171" s="121">
        <f t="shared" si="179"/>
        <v>0</v>
      </c>
      <c r="W171" s="121">
        <f t="shared" si="179"/>
        <v>0</v>
      </c>
      <c r="X171" s="121">
        <f t="shared" si="179"/>
        <v>0</v>
      </c>
      <c r="Y171" s="121">
        <f t="shared" si="179"/>
        <v>0</v>
      </c>
      <c r="Z171" s="121">
        <f t="shared" si="179"/>
        <v>0</v>
      </c>
      <c r="AA171" s="121">
        <f t="shared" si="179"/>
        <v>0</v>
      </c>
      <c r="AB171" s="121">
        <f t="shared" si="179"/>
        <v>0</v>
      </c>
      <c r="AC171" s="121">
        <f t="shared" si="179"/>
        <v>0</v>
      </c>
      <c r="AD171" s="121">
        <f t="shared" si="179"/>
        <v>0</v>
      </c>
      <c r="AE171" s="121">
        <f t="shared" si="179"/>
        <v>0</v>
      </c>
      <c r="AF171" s="117"/>
    </row>
    <row r="172" spans="1:32" s="2" customFormat="1" x14ac:dyDescent="0.25">
      <c r="A172" s="112" t="s">
        <v>23</v>
      </c>
      <c r="B172" s="113">
        <f>H172+J172+L172+N172+P172+R172+T172+V172+X172+Z172+AB172+AD172</f>
        <v>0</v>
      </c>
      <c r="C172" s="114">
        <f>H172+J172+L172</f>
        <v>0</v>
      </c>
      <c r="D172" s="114">
        <v>0</v>
      </c>
      <c r="E172" s="114">
        <f>I172+K172+M172+O172+Q172+S172+U172+W172+Y172+AA172+AC172+AE172</f>
        <v>0</v>
      </c>
      <c r="F172" s="135">
        <v>0</v>
      </c>
      <c r="G172" s="113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5"/>
      <c r="R172" s="114">
        <v>0</v>
      </c>
      <c r="S172" s="115"/>
      <c r="T172" s="114">
        <v>0</v>
      </c>
      <c r="U172" s="115"/>
      <c r="V172" s="114">
        <v>0</v>
      </c>
      <c r="W172" s="115"/>
      <c r="X172" s="114">
        <v>0</v>
      </c>
      <c r="Y172" s="115"/>
      <c r="Z172" s="114">
        <v>0</v>
      </c>
      <c r="AA172" s="115"/>
      <c r="AB172" s="114">
        <v>0</v>
      </c>
      <c r="AC172" s="115"/>
      <c r="AD172" s="114">
        <v>0</v>
      </c>
      <c r="AE172" s="116"/>
      <c r="AF172" s="117"/>
    </row>
    <row r="173" spans="1:32" s="2" customFormat="1" x14ac:dyDescent="0.25">
      <c r="A173" s="112" t="s">
        <v>22</v>
      </c>
      <c r="B173" s="113">
        <f>H173+J173+L173+N173+P173+R173+T173+V173+X173+Z173+AB173+AD173</f>
        <v>0</v>
      </c>
      <c r="C173" s="114">
        <f t="shared" ref="C173:C175" si="180">H173+J173+L173</f>
        <v>0</v>
      </c>
      <c r="D173" s="114">
        <v>0</v>
      </c>
      <c r="E173" s="114">
        <f t="shared" ref="E173:E175" si="181">I173+K173+M173+O173+Q173+S173+U173+W173+Y173+AA173+AC173+AE173</f>
        <v>0</v>
      </c>
      <c r="F173" s="135">
        <v>0</v>
      </c>
      <c r="G173" s="113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5"/>
      <c r="R173" s="114">
        <v>0</v>
      </c>
      <c r="S173" s="115"/>
      <c r="T173" s="114">
        <v>0</v>
      </c>
      <c r="U173" s="115"/>
      <c r="V173" s="114">
        <v>0</v>
      </c>
      <c r="W173" s="115"/>
      <c r="X173" s="114">
        <v>0</v>
      </c>
      <c r="Y173" s="115"/>
      <c r="Z173" s="114">
        <v>0</v>
      </c>
      <c r="AA173" s="115"/>
      <c r="AB173" s="114">
        <v>0</v>
      </c>
      <c r="AC173" s="115"/>
      <c r="AD173" s="114">
        <v>0</v>
      </c>
      <c r="AE173" s="116"/>
      <c r="AF173" s="117"/>
    </row>
    <row r="174" spans="1:32" s="2" customFormat="1" x14ac:dyDescent="0.25">
      <c r="A174" s="112" t="s">
        <v>21</v>
      </c>
      <c r="B174" s="113">
        <f t="shared" ref="B174:B175" si="182">H174+J174+L174+N174+P174+R174+T174+V174+X174+Z174+AB174+AD174</f>
        <v>109</v>
      </c>
      <c r="C174" s="114">
        <f t="shared" si="180"/>
        <v>0</v>
      </c>
      <c r="D174" s="114">
        <v>0</v>
      </c>
      <c r="E174" s="114">
        <f t="shared" si="181"/>
        <v>0</v>
      </c>
      <c r="F174" s="135">
        <f t="shared" ref="F174" si="183">E174/B174*100</f>
        <v>0</v>
      </c>
      <c r="G174" s="113">
        <v>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79.5</v>
      </c>
      <c r="Q174" s="114"/>
      <c r="R174" s="114">
        <v>9.6</v>
      </c>
      <c r="S174" s="114"/>
      <c r="T174" s="114">
        <v>19.899999999999999</v>
      </c>
      <c r="U174" s="114"/>
      <c r="V174" s="114">
        <v>0</v>
      </c>
      <c r="W174" s="114"/>
      <c r="X174" s="114">
        <v>0</v>
      </c>
      <c r="Y174" s="114"/>
      <c r="Z174" s="114">
        <v>0</v>
      </c>
      <c r="AA174" s="114"/>
      <c r="AB174" s="114">
        <v>0</v>
      </c>
      <c r="AC174" s="114"/>
      <c r="AD174" s="114">
        <v>0</v>
      </c>
      <c r="AE174" s="116"/>
      <c r="AF174" s="117"/>
    </row>
    <row r="175" spans="1:32" s="2" customFormat="1" x14ac:dyDescent="0.25">
      <c r="A175" s="112" t="s">
        <v>24</v>
      </c>
      <c r="B175" s="113">
        <f t="shared" si="182"/>
        <v>0</v>
      </c>
      <c r="C175" s="114">
        <f t="shared" si="180"/>
        <v>0</v>
      </c>
      <c r="D175" s="114">
        <v>0</v>
      </c>
      <c r="E175" s="114">
        <f t="shared" si="181"/>
        <v>0</v>
      </c>
      <c r="F175" s="135">
        <v>0</v>
      </c>
      <c r="G175" s="113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5"/>
      <c r="R175" s="114">
        <v>0</v>
      </c>
      <c r="S175" s="115"/>
      <c r="T175" s="114">
        <v>0</v>
      </c>
      <c r="U175" s="115"/>
      <c r="V175" s="114">
        <v>0</v>
      </c>
      <c r="W175" s="115"/>
      <c r="X175" s="114">
        <v>0</v>
      </c>
      <c r="Y175" s="115"/>
      <c r="Z175" s="114">
        <v>0</v>
      </c>
      <c r="AA175" s="115"/>
      <c r="AB175" s="114">
        <v>0</v>
      </c>
      <c r="AC175" s="115"/>
      <c r="AD175" s="114">
        <v>0</v>
      </c>
      <c r="AE175" s="116"/>
      <c r="AF175" s="117"/>
    </row>
    <row r="176" spans="1:32" s="2" customFormat="1" ht="47.25" customHeight="1" x14ac:dyDescent="0.25">
      <c r="A176" s="118" t="s">
        <v>68</v>
      </c>
      <c r="B176" s="119">
        <f t="shared" ref="B176:AE176" si="184">B177</f>
        <v>160</v>
      </c>
      <c r="C176" s="119">
        <f t="shared" si="184"/>
        <v>160</v>
      </c>
      <c r="D176" s="119">
        <f t="shared" si="184"/>
        <v>160</v>
      </c>
      <c r="E176" s="119">
        <f t="shared" si="184"/>
        <v>160</v>
      </c>
      <c r="F176" s="119">
        <f>E176/B176*100</f>
        <v>100</v>
      </c>
      <c r="G176" s="119">
        <f>E176/C176*100</f>
        <v>100</v>
      </c>
      <c r="H176" s="119">
        <f t="shared" si="184"/>
        <v>0</v>
      </c>
      <c r="I176" s="119">
        <f t="shared" si="184"/>
        <v>0</v>
      </c>
      <c r="J176" s="119">
        <f t="shared" si="184"/>
        <v>0</v>
      </c>
      <c r="K176" s="119">
        <f t="shared" si="184"/>
        <v>0</v>
      </c>
      <c r="L176" s="119">
        <f t="shared" si="184"/>
        <v>160</v>
      </c>
      <c r="M176" s="119">
        <f t="shared" si="184"/>
        <v>160</v>
      </c>
      <c r="N176" s="119">
        <f t="shared" si="184"/>
        <v>0</v>
      </c>
      <c r="O176" s="119">
        <f t="shared" si="184"/>
        <v>0</v>
      </c>
      <c r="P176" s="119">
        <f t="shared" si="184"/>
        <v>0</v>
      </c>
      <c r="Q176" s="119">
        <f t="shared" si="184"/>
        <v>0</v>
      </c>
      <c r="R176" s="119">
        <f t="shared" si="184"/>
        <v>0</v>
      </c>
      <c r="S176" s="119">
        <f t="shared" si="184"/>
        <v>0</v>
      </c>
      <c r="T176" s="119">
        <f t="shared" si="184"/>
        <v>0</v>
      </c>
      <c r="U176" s="119">
        <f t="shared" si="184"/>
        <v>0</v>
      </c>
      <c r="V176" s="119">
        <f t="shared" si="184"/>
        <v>0</v>
      </c>
      <c r="W176" s="119">
        <f t="shared" si="184"/>
        <v>0</v>
      </c>
      <c r="X176" s="119">
        <f t="shared" si="184"/>
        <v>0</v>
      </c>
      <c r="Y176" s="119">
        <f t="shared" si="184"/>
        <v>0</v>
      </c>
      <c r="Z176" s="119">
        <f t="shared" si="184"/>
        <v>0</v>
      </c>
      <c r="AA176" s="119">
        <f t="shared" si="184"/>
        <v>0</v>
      </c>
      <c r="AB176" s="119">
        <f t="shared" si="184"/>
        <v>0</v>
      </c>
      <c r="AC176" s="119">
        <f t="shared" si="184"/>
        <v>0</v>
      </c>
      <c r="AD176" s="119">
        <f t="shared" si="184"/>
        <v>0</v>
      </c>
      <c r="AE176" s="119">
        <f t="shared" si="184"/>
        <v>0</v>
      </c>
      <c r="AF176" s="238" t="s">
        <v>96</v>
      </c>
    </row>
    <row r="177" spans="1:42" s="2" customFormat="1" x14ac:dyDescent="0.25">
      <c r="A177" s="120" t="s">
        <v>30</v>
      </c>
      <c r="B177" s="121">
        <f>B178+B179+B180+B181</f>
        <v>160</v>
      </c>
      <c r="C177" s="121">
        <f t="shared" ref="C177:E177" si="185">C178+C179+C180+C181</f>
        <v>160</v>
      </c>
      <c r="D177" s="121">
        <f t="shared" si="185"/>
        <v>160</v>
      </c>
      <c r="E177" s="121">
        <f t="shared" si="185"/>
        <v>160</v>
      </c>
      <c r="F177" s="134">
        <f>E177/B177*100</f>
        <v>100</v>
      </c>
      <c r="G177" s="121">
        <v>0</v>
      </c>
      <c r="H177" s="121">
        <f>H178+H179+H180+H181</f>
        <v>0</v>
      </c>
      <c r="I177" s="121">
        <f t="shared" ref="I177:AE177" si="186">I178+I179+I180+I181</f>
        <v>0</v>
      </c>
      <c r="J177" s="121">
        <f t="shared" si="186"/>
        <v>0</v>
      </c>
      <c r="K177" s="121">
        <f t="shared" si="186"/>
        <v>0</v>
      </c>
      <c r="L177" s="121">
        <f t="shared" si="186"/>
        <v>160</v>
      </c>
      <c r="M177" s="121">
        <f t="shared" si="186"/>
        <v>160</v>
      </c>
      <c r="N177" s="121">
        <f t="shared" si="186"/>
        <v>0</v>
      </c>
      <c r="O177" s="121">
        <f t="shared" si="186"/>
        <v>0</v>
      </c>
      <c r="P177" s="121">
        <f t="shared" si="186"/>
        <v>0</v>
      </c>
      <c r="Q177" s="121">
        <f t="shared" si="186"/>
        <v>0</v>
      </c>
      <c r="R177" s="121">
        <f t="shared" si="186"/>
        <v>0</v>
      </c>
      <c r="S177" s="121">
        <f t="shared" si="186"/>
        <v>0</v>
      </c>
      <c r="T177" s="121">
        <f t="shared" si="186"/>
        <v>0</v>
      </c>
      <c r="U177" s="121">
        <f t="shared" si="186"/>
        <v>0</v>
      </c>
      <c r="V177" s="121">
        <f t="shared" si="186"/>
        <v>0</v>
      </c>
      <c r="W177" s="121">
        <f t="shared" si="186"/>
        <v>0</v>
      </c>
      <c r="X177" s="121">
        <f t="shared" si="186"/>
        <v>0</v>
      </c>
      <c r="Y177" s="121">
        <f t="shared" si="186"/>
        <v>0</v>
      </c>
      <c r="Z177" s="121">
        <f t="shared" si="186"/>
        <v>0</v>
      </c>
      <c r="AA177" s="121">
        <f t="shared" si="186"/>
        <v>0</v>
      </c>
      <c r="AB177" s="121">
        <f t="shared" si="186"/>
        <v>0</v>
      </c>
      <c r="AC177" s="121">
        <f t="shared" si="186"/>
        <v>0</v>
      </c>
      <c r="AD177" s="121">
        <f t="shared" si="186"/>
        <v>0</v>
      </c>
      <c r="AE177" s="121">
        <f t="shared" si="186"/>
        <v>0</v>
      </c>
      <c r="AF177" s="239"/>
    </row>
    <row r="178" spans="1:42" s="2" customFormat="1" x14ac:dyDescent="0.25">
      <c r="A178" s="112" t="s">
        <v>23</v>
      </c>
      <c r="B178" s="113">
        <f>H178+J178+L178+N178+P178+R178+T178+V178+X178+Z178+AB178+AD178</f>
        <v>0</v>
      </c>
      <c r="C178" s="114">
        <f t="shared" ref="C178:C179" si="187">H178+J178+L178</f>
        <v>0</v>
      </c>
      <c r="D178" s="114">
        <v>0</v>
      </c>
      <c r="E178" s="114">
        <f>I178+K178+M178+O178+Q178+S178+U178+W178+Y178+AA178+AC178+AE178</f>
        <v>0</v>
      </c>
      <c r="F178" s="135">
        <v>0</v>
      </c>
      <c r="G178" s="113">
        <v>0</v>
      </c>
      <c r="H178" s="114">
        <v>0</v>
      </c>
      <c r="I178" s="114">
        <v>0</v>
      </c>
      <c r="J178" s="114">
        <v>0</v>
      </c>
      <c r="K178" s="114">
        <v>0</v>
      </c>
      <c r="L178" s="114">
        <v>0</v>
      </c>
      <c r="M178" s="114">
        <v>0</v>
      </c>
      <c r="N178" s="114">
        <v>0</v>
      </c>
      <c r="O178" s="114">
        <v>0</v>
      </c>
      <c r="P178" s="114">
        <v>0</v>
      </c>
      <c r="Q178" s="115"/>
      <c r="R178" s="114">
        <v>0</v>
      </c>
      <c r="S178" s="115"/>
      <c r="T178" s="114">
        <v>0</v>
      </c>
      <c r="U178" s="115"/>
      <c r="V178" s="114">
        <v>0</v>
      </c>
      <c r="W178" s="115"/>
      <c r="X178" s="114">
        <v>0</v>
      </c>
      <c r="Y178" s="115"/>
      <c r="Z178" s="114">
        <v>0</v>
      </c>
      <c r="AA178" s="115"/>
      <c r="AB178" s="114">
        <v>0</v>
      </c>
      <c r="AC178" s="115"/>
      <c r="AD178" s="114">
        <v>0</v>
      </c>
      <c r="AE178" s="116"/>
      <c r="AF178" s="239"/>
    </row>
    <row r="179" spans="1:42" s="2" customFormat="1" x14ac:dyDescent="0.25">
      <c r="A179" s="112" t="s">
        <v>22</v>
      </c>
      <c r="B179" s="113">
        <f>H179+J179+L179+N179+P179+R179+T179+V179+X179+Z179+AB179+AD179</f>
        <v>0</v>
      </c>
      <c r="C179" s="114">
        <f t="shared" si="187"/>
        <v>0</v>
      </c>
      <c r="D179" s="114">
        <v>0</v>
      </c>
      <c r="E179" s="114">
        <f t="shared" ref="E179:E181" si="188">I179+K179+M179+O179+Q179+S179+U179+W179+Y179+AA179+AC179+AE179</f>
        <v>0</v>
      </c>
      <c r="F179" s="135">
        <v>0</v>
      </c>
      <c r="G179" s="113">
        <v>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0</v>
      </c>
      <c r="Q179" s="115"/>
      <c r="R179" s="114">
        <v>0</v>
      </c>
      <c r="S179" s="115"/>
      <c r="T179" s="114">
        <v>0</v>
      </c>
      <c r="U179" s="115"/>
      <c r="V179" s="114">
        <v>0</v>
      </c>
      <c r="W179" s="115"/>
      <c r="X179" s="114">
        <v>0</v>
      </c>
      <c r="Y179" s="115"/>
      <c r="Z179" s="114">
        <v>0</v>
      </c>
      <c r="AA179" s="115"/>
      <c r="AB179" s="114">
        <v>0</v>
      </c>
      <c r="AC179" s="115"/>
      <c r="AD179" s="114">
        <v>0</v>
      </c>
      <c r="AE179" s="116"/>
      <c r="AF179" s="239"/>
    </row>
    <row r="180" spans="1:42" s="2" customFormat="1" x14ac:dyDescent="0.25">
      <c r="A180" s="112" t="s">
        <v>21</v>
      </c>
      <c r="B180" s="113">
        <f t="shared" ref="B180:B181" si="189">H180+J180+L180+N180+P180+R180+T180+V180+X180+Z180+AB180+AD180</f>
        <v>160</v>
      </c>
      <c r="C180" s="114">
        <f>H180+J180+L180</f>
        <v>160</v>
      </c>
      <c r="D180" s="114">
        <f>E180</f>
        <v>160</v>
      </c>
      <c r="E180" s="114">
        <f t="shared" si="188"/>
        <v>160</v>
      </c>
      <c r="F180" s="135">
        <f t="shared" ref="F180" si="190">E180/B180*100</f>
        <v>100</v>
      </c>
      <c r="G180" s="113">
        <v>0</v>
      </c>
      <c r="H180" s="114">
        <v>0</v>
      </c>
      <c r="I180" s="114">
        <v>0</v>
      </c>
      <c r="J180" s="114">
        <v>0</v>
      </c>
      <c r="K180" s="114">
        <v>0</v>
      </c>
      <c r="L180" s="114">
        <v>160</v>
      </c>
      <c r="M180" s="114">
        <v>160</v>
      </c>
      <c r="N180" s="114">
        <v>0</v>
      </c>
      <c r="O180" s="114">
        <v>0</v>
      </c>
      <c r="P180" s="114">
        <v>0</v>
      </c>
      <c r="Q180" s="114"/>
      <c r="R180" s="114">
        <v>0</v>
      </c>
      <c r="S180" s="114"/>
      <c r="T180" s="114">
        <v>0</v>
      </c>
      <c r="U180" s="114"/>
      <c r="V180" s="114">
        <v>0</v>
      </c>
      <c r="W180" s="114"/>
      <c r="X180" s="114">
        <v>0</v>
      </c>
      <c r="Y180" s="114"/>
      <c r="Z180" s="114">
        <v>0</v>
      </c>
      <c r="AA180" s="114"/>
      <c r="AB180" s="114">
        <v>0</v>
      </c>
      <c r="AC180" s="114"/>
      <c r="AD180" s="114">
        <v>0</v>
      </c>
      <c r="AE180" s="116"/>
      <c r="AF180" s="239"/>
    </row>
    <row r="181" spans="1:42" s="2" customFormat="1" x14ac:dyDescent="0.25">
      <c r="A181" s="112" t="s">
        <v>24</v>
      </c>
      <c r="B181" s="113">
        <f t="shared" si="189"/>
        <v>0</v>
      </c>
      <c r="C181" s="114">
        <f t="shared" ref="C181" si="191">H181+J181+L181</f>
        <v>0</v>
      </c>
      <c r="D181" s="114">
        <v>0</v>
      </c>
      <c r="E181" s="114">
        <f t="shared" si="188"/>
        <v>0</v>
      </c>
      <c r="F181" s="135">
        <v>0</v>
      </c>
      <c r="G181" s="113">
        <v>0</v>
      </c>
      <c r="H181" s="114">
        <v>0</v>
      </c>
      <c r="I181" s="114">
        <v>0</v>
      </c>
      <c r="J181" s="114">
        <v>0</v>
      </c>
      <c r="K181" s="114">
        <v>0</v>
      </c>
      <c r="L181" s="114">
        <v>0</v>
      </c>
      <c r="M181" s="114">
        <v>0</v>
      </c>
      <c r="N181" s="114">
        <v>0</v>
      </c>
      <c r="O181" s="114">
        <v>0</v>
      </c>
      <c r="P181" s="114">
        <v>0</v>
      </c>
      <c r="Q181" s="115"/>
      <c r="R181" s="114">
        <v>0</v>
      </c>
      <c r="S181" s="115"/>
      <c r="T181" s="114">
        <v>0</v>
      </c>
      <c r="U181" s="115"/>
      <c r="V181" s="114">
        <v>0</v>
      </c>
      <c r="W181" s="115"/>
      <c r="X181" s="114">
        <v>0</v>
      </c>
      <c r="Y181" s="115"/>
      <c r="Z181" s="114">
        <v>0</v>
      </c>
      <c r="AA181" s="115"/>
      <c r="AB181" s="114">
        <v>0</v>
      </c>
      <c r="AC181" s="115"/>
      <c r="AD181" s="114">
        <v>0</v>
      </c>
      <c r="AE181" s="116"/>
      <c r="AF181" s="240"/>
    </row>
    <row r="182" spans="1:42" s="2" customFormat="1" ht="84.75" customHeight="1" x14ac:dyDescent="0.25">
      <c r="A182" s="108" t="s">
        <v>69</v>
      </c>
      <c r="B182" s="109">
        <f>B183</f>
        <v>9855.3029999999981</v>
      </c>
      <c r="C182" s="109">
        <f t="shared" ref="C182:AE182" si="192">C183</f>
        <v>4573.259</v>
      </c>
      <c r="D182" s="109">
        <f t="shared" si="192"/>
        <v>5337.2516500000002</v>
      </c>
      <c r="E182" s="109">
        <f t="shared" si="192"/>
        <v>3165.0493999999999</v>
      </c>
      <c r="F182" s="109">
        <f t="shared" si="192"/>
        <v>71.591213709005842</v>
      </c>
      <c r="G182" s="109">
        <f t="shared" si="192"/>
        <v>184.11780541056038</v>
      </c>
      <c r="H182" s="109">
        <f t="shared" si="192"/>
        <v>1745.893</v>
      </c>
      <c r="I182" s="109">
        <f t="shared" si="192"/>
        <v>460.18373000000003</v>
      </c>
      <c r="J182" s="109">
        <f t="shared" si="192"/>
        <v>2163.3799999999997</v>
      </c>
      <c r="K182" s="109">
        <f t="shared" si="192"/>
        <v>1558.21335</v>
      </c>
      <c r="L182" s="109">
        <f t="shared" si="192"/>
        <v>141.482</v>
      </c>
      <c r="M182" s="109">
        <f t="shared" si="192"/>
        <v>414.10809</v>
      </c>
      <c r="N182" s="109">
        <f t="shared" si="192"/>
        <v>522.50400000000002</v>
      </c>
      <c r="O182" s="109">
        <f t="shared" si="192"/>
        <v>732.54422999999997</v>
      </c>
      <c r="P182" s="109">
        <f t="shared" si="192"/>
        <v>334.11599999999999</v>
      </c>
      <c r="Q182" s="109">
        <f t="shared" si="192"/>
        <v>0</v>
      </c>
      <c r="R182" s="109">
        <f t="shared" si="192"/>
        <v>508.98399999999998</v>
      </c>
      <c r="S182" s="109">
        <f t="shared" si="192"/>
        <v>0</v>
      </c>
      <c r="T182" s="109">
        <f t="shared" si="192"/>
        <v>1046.806</v>
      </c>
      <c r="U182" s="109">
        <f t="shared" si="192"/>
        <v>0</v>
      </c>
      <c r="V182" s="109">
        <f t="shared" si="192"/>
        <v>511.13599999999997</v>
      </c>
      <c r="W182" s="109">
        <f t="shared" si="192"/>
        <v>0</v>
      </c>
      <c r="X182" s="109">
        <f t="shared" si="192"/>
        <v>625.50800000000004</v>
      </c>
      <c r="Y182" s="109">
        <f t="shared" si="192"/>
        <v>0</v>
      </c>
      <c r="Z182" s="109">
        <f t="shared" si="192"/>
        <v>761.64600000000007</v>
      </c>
      <c r="AA182" s="109">
        <f t="shared" si="192"/>
        <v>0</v>
      </c>
      <c r="AB182" s="109">
        <f t="shared" si="192"/>
        <v>402.589</v>
      </c>
      <c r="AC182" s="109">
        <f t="shared" si="192"/>
        <v>0</v>
      </c>
      <c r="AD182" s="109">
        <f t="shared" si="192"/>
        <v>1091.259</v>
      </c>
      <c r="AE182" s="109">
        <f t="shared" si="192"/>
        <v>0</v>
      </c>
      <c r="AF182" s="109"/>
    </row>
    <row r="183" spans="1:42" s="2" customFormat="1" ht="47.25" x14ac:dyDescent="0.25">
      <c r="A183" s="131" t="s">
        <v>70</v>
      </c>
      <c r="B183" s="132">
        <f>B185+B191</f>
        <v>9855.3029999999981</v>
      </c>
      <c r="C183" s="132">
        <f t="shared" ref="C183:AE183" si="193">C185+C191</f>
        <v>4573.259</v>
      </c>
      <c r="D183" s="132">
        <f t="shared" si="193"/>
        <v>5337.2516500000002</v>
      </c>
      <c r="E183" s="132">
        <f>E185+E191</f>
        <v>3165.0493999999999</v>
      </c>
      <c r="F183" s="132">
        <f t="shared" si="193"/>
        <v>71.591213709005842</v>
      </c>
      <c r="G183" s="132">
        <f t="shared" si="193"/>
        <v>184.11780541056038</v>
      </c>
      <c r="H183" s="132">
        <f t="shared" si="193"/>
        <v>1745.893</v>
      </c>
      <c r="I183" s="132">
        <f t="shared" si="193"/>
        <v>460.18373000000003</v>
      </c>
      <c r="J183" s="132">
        <f t="shared" si="193"/>
        <v>2163.3799999999997</v>
      </c>
      <c r="K183" s="132">
        <f t="shared" si="193"/>
        <v>1558.21335</v>
      </c>
      <c r="L183" s="132">
        <f t="shared" si="193"/>
        <v>141.482</v>
      </c>
      <c r="M183" s="132">
        <f t="shared" si="193"/>
        <v>414.10809</v>
      </c>
      <c r="N183" s="132">
        <f t="shared" si="193"/>
        <v>522.50400000000002</v>
      </c>
      <c r="O183" s="132">
        <f t="shared" si="193"/>
        <v>732.54422999999997</v>
      </c>
      <c r="P183" s="132">
        <f t="shared" si="193"/>
        <v>334.11599999999999</v>
      </c>
      <c r="Q183" s="132">
        <f t="shared" si="193"/>
        <v>0</v>
      </c>
      <c r="R183" s="132">
        <f t="shared" si="193"/>
        <v>508.98399999999998</v>
      </c>
      <c r="S183" s="132">
        <f t="shared" si="193"/>
        <v>0</v>
      </c>
      <c r="T183" s="132">
        <f t="shared" si="193"/>
        <v>1046.806</v>
      </c>
      <c r="U183" s="132">
        <f t="shared" si="193"/>
        <v>0</v>
      </c>
      <c r="V183" s="132">
        <f t="shared" si="193"/>
        <v>511.13599999999997</v>
      </c>
      <c r="W183" s="132">
        <f t="shared" si="193"/>
        <v>0</v>
      </c>
      <c r="X183" s="132">
        <f t="shared" si="193"/>
        <v>625.50800000000004</v>
      </c>
      <c r="Y183" s="132">
        <f t="shared" si="193"/>
        <v>0</v>
      </c>
      <c r="Z183" s="132">
        <f t="shared" si="193"/>
        <v>761.64600000000007</v>
      </c>
      <c r="AA183" s="132">
        <f t="shared" si="193"/>
        <v>0</v>
      </c>
      <c r="AB183" s="132">
        <f t="shared" si="193"/>
        <v>402.589</v>
      </c>
      <c r="AC183" s="132">
        <f t="shared" si="193"/>
        <v>0</v>
      </c>
      <c r="AD183" s="132">
        <f t="shared" si="193"/>
        <v>1091.259</v>
      </c>
      <c r="AE183" s="132">
        <f t="shared" si="193"/>
        <v>0</v>
      </c>
      <c r="AF183" s="132"/>
    </row>
    <row r="184" spans="1:42" s="2" customFormat="1" x14ac:dyDescent="0.25">
      <c r="A184" s="112" t="s">
        <v>20</v>
      </c>
      <c r="B184" s="113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6"/>
      <c r="AF184" s="117"/>
    </row>
    <row r="185" spans="1:42" s="2" customFormat="1" ht="53.25" customHeight="1" x14ac:dyDescent="0.25">
      <c r="A185" s="118" t="s">
        <v>71</v>
      </c>
      <c r="B185" s="119">
        <f t="shared" ref="B185:AE185" si="194">B186</f>
        <v>7619.5009999999984</v>
      </c>
      <c r="C185" s="119">
        <f t="shared" si="194"/>
        <v>3622.2710000000002</v>
      </c>
      <c r="D185" s="119">
        <f>D186</f>
        <v>4386.3</v>
      </c>
      <c r="E185" s="119">
        <f t="shared" si="194"/>
        <v>2214.0977499999999</v>
      </c>
      <c r="F185" s="119">
        <f>E185/B185*100</f>
        <v>29.058303818058434</v>
      </c>
      <c r="G185" s="119">
        <f>E188/C188*100</f>
        <v>84.121627751115682</v>
      </c>
      <c r="H185" s="119">
        <f t="shared" si="194"/>
        <v>1264.239</v>
      </c>
      <c r="I185" s="119">
        <f t="shared" si="194"/>
        <v>31.850999999999999</v>
      </c>
      <c r="J185" s="119">
        <f t="shared" si="194"/>
        <v>1952.6889999999999</v>
      </c>
      <c r="K185" s="119">
        <f t="shared" si="194"/>
        <v>1296.30781</v>
      </c>
      <c r="L185" s="119">
        <f t="shared" si="194"/>
        <v>59.916999999999994</v>
      </c>
      <c r="M185" s="119">
        <f t="shared" si="194"/>
        <v>331.07983000000002</v>
      </c>
      <c r="N185" s="119">
        <f t="shared" si="194"/>
        <v>345.42599999999999</v>
      </c>
      <c r="O185" s="119">
        <f t="shared" si="194"/>
        <v>554.85910999999999</v>
      </c>
      <c r="P185" s="119">
        <f t="shared" si="194"/>
        <v>224.77099999999999</v>
      </c>
      <c r="Q185" s="119">
        <f t="shared" si="194"/>
        <v>0</v>
      </c>
      <c r="R185" s="119">
        <f t="shared" si="194"/>
        <v>347.09899999999999</v>
      </c>
      <c r="S185" s="119">
        <f t="shared" si="194"/>
        <v>0</v>
      </c>
      <c r="T185" s="119">
        <f t="shared" si="194"/>
        <v>673.59</v>
      </c>
      <c r="U185" s="119">
        <f t="shared" si="194"/>
        <v>0</v>
      </c>
      <c r="V185" s="119">
        <f t="shared" si="194"/>
        <v>425.25</v>
      </c>
      <c r="W185" s="119">
        <f t="shared" si="194"/>
        <v>0</v>
      </c>
      <c r="X185" s="119">
        <f t="shared" si="194"/>
        <v>554.85</v>
      </c>
      <c r="Y185" s="119">
        <f t="shared" si="194"/>
        <v>0</v>
      </c>
      <c r="Z185" s="119">
        <f t="shared" si="194"/>
        <v>595.21</v>
      </c>
      <c r="AA185" s="119">
        <f t="shared" si="194"/>
        <v>0</v>
      </c>
      <c r="AB185" s="119">
        <f t="shared" si="194"/>
        <v>314.18</v>
      </c>
      <c r="AC185" s="119">
        <f t="shared" si="194"/>
        <v>0</v>
      </c>
      <c r="AD185" s="119">
        <f t="shared" si="194"/>
        <v>862.28</v>
      </c>
      <c r="AE185" s="119">
        <f t="shared" si="194"/>
        <v>0</v>
      </c>
      <c r="AF185" s="119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</row>
    <row r="186" spans="1:42" s="89" customFormat="1" x14ac:dyDescent="0.25">
      <c r="A186" s="140" t="s">
        <v>30</v>
      </c>
      <c r="B186" s="141">
        <f>B187+B188+B189+B190</f>
        <v>7619.5009999999984</v>
      </c>
      <c r="C186" s="141">
        <f t="shared" ref="C186:D186" si="195">C187+C188+C189+C190</f>
        <v>3622.2710000000002</v>
      </c>
      <c r="D186" s="141">
        <f t="shared" si="195"/>
        <v>4386.3</v>
      </c>
      <c r="E186" s="141">
        <f>E187+E188+E189+E190</f>
        <v>2214.0977499999999</v>
      </c>
      <c r="F186" s="149">
        <f t="shared" ref="F186:F187" si="196">E186/B186*100</f>
        <v>29.058303818058434</v>
      </c>
      <c r="G186" s="141">
        <f t="shared" ref="G186:G187" si="197">E186/C186*100</f>
        <v>61.124574886859648</v>
      </c>
      <c r="H186" s="141">
        <f>H187+H188+H189+H190</f>
        <v>1264.239</v>
      </c>
      <c r="I186" s="141">
        <f t="shared" ref="I186:AE186" si="198">I187+I188+I189+I190</f>
        <v>31.850999999999999</v>
      </c>
      <c r="J186" s="141">
        <f t="shared" si="198"/>
        <v>1952.6889999999999</v>
      </c>
      <c r="K186" s="141">
        <f>K187+K188+K189+K190</f>
        <v>1296.30781</v>
      </c>
      <c r="L186" s="141">
        <f t="shared" si="198"/>
        <v>59.916999999999994</v>
      </c>
      <c r="M186" s="141">
        <f t="shared" si="198"/>
        <v>331.07983000000002</v>
      </c>
      <c r="N186" s="141">
        <f t="shared" si="198"/>
        <v>345.42599999999999</v>
      </c>
      <c r="O186" s="141">
        <f t="shared" si="198"/>
        <v>554.85910999999999</v>
      </c>
      <c r="P186" s="141">
        <f t="shared" si="198"/>
        <v>224.77099999999999</v>
      </c>
      <c r="Q186" s="141">
        <f t="shared" si="198"/>
        <v>0</v>
      </c>
      <c r="R186" s="141">
        <f t="shared" si="198"/>
        <v>347.09899999999999</v>
      </c>
      <c r="S186" s="141">
        <f t="shared" si="198"/>
        <v>0</v>
      </c>
      <c r="T186" s="141">
        <f t="shared" si="198"/>
        <v>673.59</v>
      </c>
      <c r="U186" s="141">
        <f t="shared" si="198"/>
        <v>0</v>
      </c>
      <c r="V186" s="141">
        <f t="shared" si="198"/>
        <v>425.25</v>
      </c>
      <c r="W186" s="141">
        <f t="shared" si="198"/>
        <v>0</v>
      </c>
      <c r="X186" s="141">
        <f t="shared" si="198"/>
        <v>554.85</v>
      </c>
      <c r="Y186" s="141">
        <f t="shared" si="198"/>
        <v>0</v>
      </c>
      <c r="Z186" s="141">
        <f t="shared" si="198"/>
        <v>595.21</v>
      </c>
      <c r="AA186" s="141">
        <f t="shared" si="198"/>
        <v>0</v>
      </c>
      <c r="AB186" s="141">
        <f t="shared" si="198"/>
        <v>314.18</v>
      </c>
      <c r="AC186" s="141">
        <f t="shared" si="198"/>
        <v>0</v>
      </c>
      <c r="AD186" s="141">
        <f t="shared" si="198"/>
        <v>862.28</v>
      </c>
      <c r="AE186" s="141">
        <f t="shared" si="198"/>
        <v>0</v>
      </c>
      <c r="AF186" s="144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</row>
    <row r="187" spans="1:42" s="89" customFormat="1" x14ac:dyDescent="0.25">
      <c r="A187" s="145" t="s">
        <v>23</v>
      </c>
      <c r="B187" s="143">
        <f>H187+J187+L187+N187+P187+R187+T187+V187+X187+Z187+AB187+AD187</f>
        <v>4790.6029999999992</v>
      </c>
      <c r="C187" s="146">
        <f>H187+J187+L187+N187</f>
        <v>1803.4180000000001</v>
      </c>
      <c r="D187" s="146">
        <v>2395.3000000000002</v>
      </c>
      <c r="E187" s="146">
        <f>I187+K187+M187+O187+Q187+S187+U187+W187+Y187+AA187+AC187+AE187</f>
        <v>684.04899999999998</v>
      </c>
      <c r="F187" s="142">
        <f t="shared" si="196"/>
        <v>14.278974901489438</v>
      </c>
      <c r="G187" s="143">
        <f t="shared" si="197"/>
        <v>37.93069604495463</v>
      </c>
      <c r="H187" s="146">
        <v>1028.239</v>
      </c>
      <c r="I187" s="146">
        <v>0</v>
      </c>
      <c r="J187" s="146">
        <v>369.88900000000001</v>
      </c>
      <c r="K187" s="146">
        <v>0.20680999999999999</v>
      </c>
      <c r="L187" s="146">
        <v>59.91</v>
      </c>
      <c r="M187" s="146">
        <v>215.54313999999999</v>
      </c>
      <c r="N187" s="146">
        <v>345.38</v>
      </c>
      <c r="O187" s="146">
        <v>468.29905000000002</v>
      </c>
      <c r="P187" s="146">
        <v>224.67099999999999</v>
      </c>
      <c r="Q187" s="147"/>
      <c r="R187" s="146">
        <v>347.05399999999997</v>
      </c>
      <c r="S187" s="147"/>
      <c r="T187" s="146">
        <v>673.52</v>
      </c>
      <c r="U187" s="147"/>
      <c r="V187" s="146">
        <v>356.06</v>
      </c>
      <c r="W187" s="147"/>
      <c r="X187" s="146">
        <v>332.85</v>
      </c>
      <c r="Y187" s="147"/>
      <c r="Z187" s="146">
        <v>359.21</v>
      </c>
      <c r="AA187" s="147"/>
      <c r="AB187" s="146">
        <v>99.94</v>
      </c>
      <c r="AC187" s="147"/>
      <c r="AD187" s="146">
        <v>593.88</v>
      </c>
      <c r="AE187" s="148"/>
      <c r="AF187" s="144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</row>
    <row r="188" spans="1:42" s="89" customFormat="1" x14ac:dyDescent="0.25">
      <c r="A188" s="145" t="s">
        <v>22</v>
      </c>
      <c r="B188" s="143">
        <f>H188+J188+L188+N188+P188+R188+T188+V188+X188+Z188+AB188+AD188</f>
        <v>2828.8979999999997</v>
      </c>
      <c r="C188" s="146">
        <f>H188+J188+L188+N188</f>
        <v>1818.8530000000001</v>
      </c>
      <c r="D188" s="146">
        <v>1991</v>
      </c>
      <c r="E188" s="146">
        <f>I188+K188+M188+O188+Q188+S188+U188+W188+Y188+AA188+AC188+AE188</f>
        <v>1530.0487500000002</v>
      </c>
      <c r="F188" s="142">
        <f>E188/B188*100</f>
        <v>54.086388056409248</v>
      </c>
      <c r="G188" s="143">
        <f>E188/C188*100</f>
        <v>84.121627751115682</v>
      </c>
      <c r="H188" s="146">
        <v>236</v>
      </c>
      <c r="I188" s="146">
        <v>31.850999999999999</v>
      </c>
      <c r="J188" s="146">
        <v>1582.8</v>
      </c>
      <c r="K188" s="146">
        <v>1296.1010000000001</v>
      </c>
      <c r="L188" s="146">
        <v>7.0000000000000001E-3</v>
      </c>
      <c r="M188" s="146">
        <v>115.53668999999999</v>
      </c>
      <c r="N188" s="146">
        <v>4.5999999999999999E-2</v>
      </c>
      <c r="O188" s="146">
        <v>86.560059999999993</v>
      </c>
      <c r="P188" s="146">
        <v>0.1</v>
      </c>
      <c r="Q188" s="147"/>
      <c r="R188" s="146">
        <v>4.4999999999999998E-2</v>
      </c>
      <c r="S188" s="147"/>
      <c r="T188" s="146">
        <v>7.0000000000000007E-2</v>
      </c>
      <c r="U188" s="147"/>
      <c r="V188" s="146">
        <v>69.19</v>
      </c>
      <c r="W188" s="147"/>
      <c r="X188" s="146">
        <v>222</v>
      </c>
      <c r="Y188" s="147"/>
      <c r="Z188" s="146">
        <v>236</v>
      </c>
      <c r="AA188" s="147"/>
      <c r="AB188" s="146">
        <v>214.24</v>
      </c>
      <c r="AC188" s="147"/>
      <c r="AD188" s="146">
        <v>268.39999999999998</v>
      </c>
      <c r="AE188" s="148"/>
      <c r="AF188" s="144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</row>
    <row r="189" spans="1:42" s="89" customFormat="1" x14ac:dyDescent="0.25">
      <c r="A189" s="145" t="s">
        <v>21</v>
      </c>
      <c r="B189" s="143">
        <f t="shared" ref="B189:B190" si="199">H189+J189+L189+N189+P189+R189+T189+V189+X189+Z189+AB189+AD189</f>
        <v>0</v>
      </c>
      <c r="C189" s="146">
        <f t="shared" ref="C189:C190" si="200">H189+J189+L189+N189</f>
        <v>0</v>
      </c>
      <c r="D189" s="146">
        <v>0</v>
      </c>
      <c r="E189" s="146">
        <f t="shared" ref="E189:E190" si="201">I189+K189+M189+O189+Q189+S189+U189+W189+Y189+AA189+AC189+AE189</f>
        <v>0</v>
      </c>
      <c r="F189" s="142">
        <v>0</v>
      </c>
      <c r="G189" s="143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146">
        <v>0</v>
      </c>
      <c r="P189" s="146">
        <v>0</v>
      </c>
      <c r="Q189" s="146"/>
      <c r="R189" s="146">
        <v>0</v>
      </c>
      <c r="S189" s="146"/>
      <c r="T189" s="146">
        <v>0</v>
      </c>
      <c r="U189" s="146"/>
      <c r="V189" s="146">
        <v>0</v>
      </c>
      <c r="W189" s="146"/>
      <c r="X189" s="146">
        <v>0</v>
      </c>
      <c r="Y189" s="146"/>
      <c r="Z189" s="146">
        <v>0</v>
      </c>
      <c r="AA189" s="146"/>
      <c r="AB189" s="146">
        <v>0</v>
      </c>
      <c r="AC189" s="146"/>
      <c r="AD189" s="146">
        <v>0</v>
      </c>
      <c r="AE189" s="148"/>
      <c r="AF189" s="144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</row>
    <row r="190" spans="1:42" s="89" customFormat="1" x14ac:dyDescent="0.25">
      <c r="A190" s="145" t="s">
        <v>24</v>
      </c>
      <c r="B190" s="143">
        <f t="shared" si="199"/>
        <v>0</v>
      </c>
      <c r="C190" s="146">
        <f t="shared" si="200"/>
        <v>0</v>
      </c>
      <c r="D190" s="146">
        <v>0</v>
      </c>
      <c r="E190" s="146">
        <f t="shared" si="201"/>
        <v>0</v>
      </c>
      <c r="F190" s="142">
        <v>0</v>
      </c>
      <c r="G190" s="143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v>0</v>
      </c>
      <c r="Q190" s="147"/>
      <c r="R190" s="146">
        <v>0</v>
      </c>
      <c r="S190" s="147"/>
      <c r="T190" s="146">
        <v>0</v>
      </c>
      <c r="U190" s="147"/>
      <c r="V190" s="146">
        <v>0</v>
      </c>
      <c r="W190" s="147"/>
      <c r="X190" s="146">
        <v>0</v>
      </c>
      <c r="Y190" s="147"/>
      <c r="Z190" s="146">
        <v>0</v>
      </c>
      <c r="AA190" s="147"/>
      <c r="AB190" s="146">
        <v>0</v>
      </c>
      <c r="AC190" s="147"/>
      <c r="AD190" s="146">
        <v>0</v>
      </c>
      <c r="AE190" s="148"/>
      <c r="AF190" s="144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</row>
    <row r="191" spans="1:42" s="2" customFormat="1" ht="87" customHeight="1" x14ac:dyDescent="0.25">
      <c r="A191" s="118" t="s">
        <v>72</v>
      </c>
      <c r="B191" s="119">
        <f t="shared" ref="B191:AE191" si="202">B192</f>
        <v>2235.8020000000001</v>
      </c>
      <c r="C191" s="119">
        <f t="shared" si="202"/>
        <v>950.98800000000006</v>
      </c>
      <c r="D191" s="119">
        <f t="shared" si="202"/>
        <v>950.95165000000009</v>
      </c>
      <c r="E191" s="119">
        <f t="shared" si="202"/>
        <v>950.95165000000009</v>
      </c>
      <c r="F191" s="119">
        <f>E191/B191*100</f>
        <v>42.532909890947415</v>
      </c>
      <c r="G191" s="119">
        <f>E191*100/C191</f>
        <v>99.996177659444712</v>
      </c>
      <c r="H191" s="119">
        <f t="shared" si="202"/>
        <v>481.654</v>
      </c>
      <c r="I191" s="119">
        <f t="shared" si="202"/>
        <v>428.33273000000003</v>
      </c>
      <c r="J191" s="119">
        <f t="shared" si="202"/>
        <v>210.691</v>
      </c>
      <c r="K191" s="119">
        <f t="shared" si="202"/>
        <v>261.90553999999997</v>
      </c>
      <c r="L191" s="119">
        <f t="shared" si="202"/>
        <v>81.564999999999998</v>
      </c>
      <c r="M191" s="119">
        <f t="shared" si="202"/>
        <v>83.028260000000003</v>
      </c>
      <c r="N191" s="119">
        <f t="shared" si="202"/>
        <v>177.078</v>
      </c>
      <c r="O191" s="119">
        <f t="shared" si="202"/>
        <v>177.68512000000001</v>
      </c>
      <c r="P191" s="119">
        <f t="shared" si="202"/>
        <v>109.345</v>
      </c>
      <c r="Q191" s="119">
        <f t="shared" si="202"/>
        <v>0</v>
      </c>
      <c r="R191" s="119">
        <f t="shared" si="202"/>
        <v>161.88499999999999</v>
      </c>
      <c r="S191" s="119">
        <f t="shared" si="202"/>
        <v>0</v>
      </c>
      <c r="T191" s="119">
        <f t="shared" si="202"/>
        <v>373.21600000000001</v>
      </c>
      <c r="U191" s="119">
        <f t="shared" si="202"/>
        <v>0</v>
      </c>
      <c r="V191" s="119">
        <f t="shared" si="202"/>
        <v>85.885999999999996</v>
      </c>
      <c r="W191" s="119">
        <f t="shared" si="202"/>
        <v>0</v>
      </c>
      <c r="X191" s="119">
        <f t="shared" si="202"/>
        <v>70.658000000000001</v>
      </c>
      <c r="Y191" s="119">
        <f t="shared" si="202"/>
        <v>0</v>
      </c>
      <c r="Z191" s="119">
        <f t="shared" si="202"/>
        <v>166.43600000000001</v>
      </c>
      <c r="AA191" s="119">
        <f t="shared" si="202"/>
        <v>0</v>
      </c>
      <c r="AB191" s="119">
        <f t="shared" si="202"/>
        <v>88.409000000000006</v>
      </c>
      <c r="AC191" s="119">
        <f t="shared" si="202"/>
        <v>0</v>
      </c>
      <c r="AD191" s="119">
        <f t="shared" si="202"/>
        <v>228.97900000000001</v>
      </c>
      <c r="AE191" s="119">
        <f t="shared" si="202"/>
        <v>0</v>
      </c>
      <c r="AF191" s="119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</row>
    <row r="192" spans="1:42" s="89" customFormat="1" x14ac:dyDescent="0.25">
      <c r="A192" s="140" t="s">
        <v>30</v>
      </c>
      <c r="B192" s="141">
        <f>B193+B194+B195+B196</f>
        <v>2235.8020000000001</v>
      </c>
      <c r="C192" s="141">
        <f t="shared" ref="C192:E192" si="203">C193+C194+C195+C196</f>
        <v>950.98800000000006</v>
      </c>
      <c r="D192" s="141">
        <f t="shared" si="203"/>
        <v>950.95165000000009</v>
      </c>
      <c r="E192" s="141">
        <f t="shared" si="203"/>
        <v>950.95165000000009</v>
      </c>
      <c r="F192" s="149">
        <f>E192/B192*100</f>
        <v>42.532909890947415</v>
      </c>
      <c r="G192" s="141">
        <f>E192/C192*100</f>
        <v>99.996177659444712</v>
      </c>
      <c r="H192" s="141">
        <f>H193+H194+H195+H196</f>
        <v>481.654</v>
      </c>
      <c r="I192" s="141">
        <f t="shared" ref="I192:AE192" si="204">I193+I194+I195+I196</f>
        <v>428.33273000000003</v>
      </c>
      <c r="J192" s="141">
        <f t="shared" si="204"/>
        <v>210.691</v>
      </c>
      <c r="K192" s="141">
        <f t="shared" si="204"/>
        <v>261.90553999999997</v>
      </c>
      <c r="L192" s="141">
        <f>L193+L194+L195+L196</f>
        <v>81.564999999999998</v>
      </c>
      <c r="M192" s="141">
        <f t="shared" si="204"/>
        <v>83.028260000000003</v>
      </c>
      <c r="N192" s="141">
        <f t="shared" si="204"/>
        <v>177.078</v>
      </c>
      <c r="O192" s="141">
        <f t="shared" si="204"/>
        <v>177.68512000000001</v>
      </c>
      <c r="P192" s="141">
        <f t="shared" si="204"/>
        <v>109.345</v>
      </c>
      <c r="Q192" s="141">
        <f t="shared" si="204"/>
        <v>0</v>
      </c>
      <c r="R192" s="141">
        <f t="shared" si="204"/>
        <v>161.88499999999999</v>
      </c>
      <c r="S192" s="141">
        <f t="shared" si="204"/>
        <v>0</v>
      </c>
      <c r="T192" s="141">
        <f t="shared" si="204"/>
        <v>373.21600000000001</v>
      </c>
      <c r="U192" s="141">
        <f t="shared" si="204"/>
        <v>0</v>
      </c>
      <c r="V192" s="141">
        <f t="shared" si="204"/>
        <v>85.885999999999996</v>
      </c>
      <c r="W192" s="141">
        <f t="shared" si="204"/>
        <v>0</v>
      </c>
      <c r="X192" s="141">
        <f t="shared" si="204"/>
        <v>70.658000000000001</v>
      </c>
      <c r="Y192" s="141">
        <f t="shared" si="204"/>
        <v>0</v>
      </c>
      <c r="Z192" s="141">
        <f t="shared" si="204"/>
        <v>166.43600000000001</v>
      </c>
      <c r="AA192" s="141">
        <f t="shared" si="204"/>
        <v>0</v>
      </c>
      <c r="AB192" s="141">
        <f t="shared" si="204"/>
        <v>88.409000000000006</v>
      </c>
      <c r="AC192" s="141">
        <f t="shared" si="204"/>
        <v>0</v>
      </c>
      <c r="AD192" s="141">
        <f t="shared" si="204"/>
        <v>228.97900000000001</v>
      </c>
      <c r="AE192" s="141">
        <f t="shared" si="204"/>
        <v>0</v>
      </c>
      <c r="AF192" s="144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</row>
    <row r="193" spans="1:42" s="89" customFormat="1" x14ac:dyDescent="0.25">
      <c r="A193" s="145" t="s">
        <v>23</v>
      </c>
      <c r="B193" s="143">
        <f>H193+J193+L193+N193+P193+R193+T193+V193+X193+Z193+AB193+AD193</f>
        <v>0</v>
      </c>
      <c r="C193" s="146">
        <f>H193+J193</f>
        <v>0</v>
      </c>
      <c r="D193" s="146">
        <v>0</v>
      </c>
      <c r="E193" s="146">
        <f>I193+K193+M193+O193+Q193+S193+U193+W193+Y193+AA193+AC193+AE193</f>
        <v>0</v>
      </c>
      <c r="F193" s="142">
        <v>0</v>
      </c>
      <c r="G193" s="143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47"/>
      <c r="R193" s="146">
        <v>0</v>
      </c>
      <c r="S193" s="147"/>
      <c r="T193" s="146">
        <v>0</v>
      </c>
      <c r="U193" s="147"/>
      <c r="V193" s="146">
        <v>0</v>
      </c>
      <c r="W193" s="147"/>
      <c r="X193" s="146">
        <v>0</v>
      </c>
      <c r="Y193" s="147"/>
      <c r="Z193" s="146">
        <v>0</v>
      </c>
      <c r="AA193" s="147"/>
      <c r="AB193" s="146">
        <v>0</v>
      </c>
      <c r="AC193" s="147"/>
      <c r="AD193" s="146">
        <v>0</v>
      </c>
      <c r="AE193" s="148"/>
      <c r="AF193" s="144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</row>
    <row r="194" spans="1:42" s="89" customFormat="1" x14ac:dyDescent="0.25">
      <c r="A194" s="145" t="s">
        <v>22</v>
      </c>
      <c r="B194" s="143">
        <f>H194+J194+L194+N194+P194+R194+T194+V194+X194+Z194+AB194+AD194</f>
        <v>0</v>
      </c>
      <c r="C194" s="146">
        <f t="shared" ref="C194" si="205">H194+J194</f>
        <v>0</v>
      </c>
      <c r="D194" s="146">
        <v>0</v>
      </c>
      <c r="E194" s="146">
        <f t="shared" ref="E194:E196" si="206">I194+K194+M194+O194+Q194+S194+U194+W194+Y194+AA194+AC194+AE194</f>
        <v>0</v>
      </c>
      <c r="F194" s="142">
        <v>0</v>
      </c>
      <c r="G194" s="143">
        <v>0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7"/>
      <c r="R194" s="146">
        <v>0</v>
      </c>
      <c r="S194" s="147"/>
      <c r="T194" s="146">
        <v>0</v>
      </c>
      <c r="U194" s="147"/>
      <c r="V194" s="146">
        <v>0</v>
      </c>
      <c r="W194" s="147"/>
      <c r="X194" s="146">
        <v>0</v>
      </c>
      <c r="Y194" s="147"/>
      <c r="Z194" s="146">
        <v>0</v>
      </c>
      <c r="AA194" s="147"/>
      <c r="AB194" s="146">
        <v>0</v>
      </c>
      <c r="AC194" s="147"/>
      <c r="AD194" s="146">
        <v>0</v>
      </c>
      <c r="AE194" s="148"/>
      <c r="AF194" s="144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</row>
    <row r="195" spans="1:42" s="89" customFormat="1" x14ac:dyDescent="0.25">
      <c r="A195" s="145" t="s">
        <v>21</v>
      </c>
      <c r="B195" s="143">
        <f t="shared" ref="B195:B196" si="207">H195+J195+L195+N195+P195+R195+T195+V195+X195+Z195+AB195+AD195</f>
        <v>2235.8020000000001</v>
      </c>
      <c r="C195" s="146">
        <f>H195+J195+L195+N195</f>
        <v>950.98800000000006</v>
      </c>
      <c r="D195" s="146">
        <f>E195</f>
        <v>950.95165000000009</v>
      </c>
      <c r="E195" s="146">
        <f t="shared" si="206"/>
        <v>950.95165000000009</v>
      </c>
      <c r="F195" s="142">
        <f t="shared" ref="F195" si="208">E195/B195*100</f>
        <v>42.532909890947415</v>
      </c>
      <c r="G195" s="143">
        <f t="shared" ref="G195" si="209">E195/C195*100</f>
        <v>99.996177659444712</v>
      </c>
      <c r="H195" s="146">
        <v>481.654</v>
      </c>
      <c r="I195" s="146">
        <v>428.33273000000003</v>
      </c>
      <c r="J195" s="146">
        <v>210.691</v>
      </c>
      <c r="K195" s="146">
        <v>261.90553999999997</v>
      </c>
      <c r="L195" s="146">
        <v>81.564999999999998</v>
      </c>
      <c r="M195" s="146">
        <v>83.028260000000003</v>
      </c>
      <c r="N195" s="146">
        <v>177.078</v>
      </c>
      <c r="O195" s="146">
        <v>177.68512000000001</v>
      </c>
      <c r="P195" s="146">
        <v>109.345</v>
      </c>
      <c r="Q195" s="146"/>
      <c r="R195" s="146">
        <v>161.88499999999999</v>
      </c>
      <c r="S195" s="146"/>
      <c r="T195" s="146">
        <v>373.21600000000001</v>
      </c>
      <c r="U195" s="146"/>
      <c r="V195" s="146">
        <v>85.885999999999996</v>
      </c>
      <c r="W195" s="146"/>
      <c r="X195" s="146">
        <v>70.658000000000001</v>
      </c>
      <c r="Y195" s="146"/>
      <c r="Z195" s="146">
        <v>166.43600000000001</v>
      </c>
      <c r="AA195" s="146"/>
      <c r="AB195" s="146">
        <v>88.409000000000006</v>
      </c>
      <c r="AC195" s="146"/>
      <c r="AD195" s="146">
        <v>228.97900000000001</v>
      </c>
      <c r="AE195" s="148"/>
      <c r="AF195" s="144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</row>
    <row r="196" spans="1:42" s="89" customFormat="1" x14ac:dyDescent="0.25">
      <c r="A196" s="145" t="s">
        <v>24</v>
      </c>
      <c r="B196" s="143">
        <f t="shared" si="207"/>
        <v>0</v>
      </c>
      <c r="C196" s="146">
        <f t="shared" ref="C196" si="210">H196+J196</f>
        <v>0</v>
      </c>
      <c r="D196" s="146">
        <v>0</v>
      </c>
      <c r="E196" s="146">
        <f t="shared" si="206"/>
        <v>0</v>
      </c>
      <c r="F196" s="142">
        <v>0</v>
      </c>
      <c r="G196" s="143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7"/>
      <c r="R196" s="146">
        <v>0</v>
      </c>
      <c r="S196" s="147"/>
      <c r="T196" s="146">
        <v>0</v>
      </c>
      <c r="U196" s="147"/>
      <c r="V196" s="146">
        <v>0</v>
      </c>
      <c r="W196" s="147"/>
      <c r="X196" s="146">
        <v>0</v>
      </c>
      <c r="Y196" s="147"/>
      <c r="Z196" s="146">
        <v>0</v>
      </c>
      <c r="AA196" s="147"/>
      <c r="AB196" s="146">
        <v>0</v>
      </c>
      <c r="AC196" s="147"/>
      <c r="AD196" s="146">
        <v>0</v>
      </c>
      <c r="AE196" s="148"/>
      <c r="AF196" s="144"/>
    </row>
    <row r="197" spans="1:42" s="1" customFormat="1" x14ac:dyDescent="0.25">
      <c r="A197" s="120" t="s">
        <v>25</v>
      </c>
      <c r="B197" s="150">
        <f>B6+B129+B182</f>
        <v>17103.302679999997</v>
      </c>
      <c r="C197" s="150">
        <f t="shared" ref="C197:AE197" si="211">C6+C129+C182</f>
        <v>7119.4895200000001</v>
      </c>
      <c r="D197" s="150">
        <f t="shared" si="211"/>
        <v>7424.7356500000005</v>
      </c>
      <c r="E197" s="150">
        <f t="shared" si="211"/>
        <v>5436.6103899999998</v>
      </c>
      <c r="F197" s="149">
        <f>E197/B197*100</f>
        <v>31.786903919775572</v>
      </c>
      <c r="G197" s="141">
        <f>E197/C197*100</f>
        <v>76.362362423984578</v>
      </c>
      <c r="H197" s="150">
        <f t="shared" si="211"/>
        <v>2415.3090000000002</v>
      </c>
      <c r="I197" s="150">
        <f t="shared" si="211"/>
        <v>1032.4857299999999</v>
      </c>
      <c r="J197" s="150">
        <f t="shared" si="211"/>
        <v>2545.3069999999998</v>
      </c>
      <c r="K197" s="150">
        <f t="shared" si="211"/>
        <v>1926.1613499999999</v>
      </c>
      <c r="L197" s="150">
        <f t="shared" si="211"/>
        <v>1010.97852</v>
      </c>
      <c r="M197" s="150">
        <f t="shared" si="211"/>
        <v>989.38315000000011</v>
      </c>
      <c r="N197" s="150">
        <f t="shared" si="211"/>
        <v>1214.2950000000001</v>
      </c>
      <c r="O197" s="150">
        <f t="shared" si="211"/>
        <v>1488.58016</v>
      </c>
      <c r="P197" s="150">
        <f t="shared" si="211"/>
        <v>1254.502</v>
      </c>
      <c r="Q197" s="150">
        <f t="shared" si="211"/>
        <v>0</v>
      </c>
      <c r="R197" s="150">
        <f t="shared" si="211"/>
        <v>916.69100000000003</v>
      </c>
      <c r="S197" s="150">
        <f t="shared" si="211"/>
        <v>0</v>
      </c>
      <c r="T197" s="150">
        <f t="shared" si="211"/>
        <v>1748.26116</v>
      </c>
      <c r="U197" s="150">
        <f t="shared" si="211"/>
        <v>0</v>
      </c>
      <c r="V197" s="150">
        <f t="shared" si="211"/>
        <v>760.56099999999992</v>
      </c>
      <c r="W197" s="150">
        <f t="shared" si="211"/>
        <v>0</v>
      </c>
      <c r="X197" s="150">
        <f t="shared" si="211"/>
        <v>844.98700000000008</v>
      </c>
      <c r="Y197" s="150">
        <f t="shared" si="211"/>
        <v>0</v>
      </c>
      <c r="Z197" s="150">
        <f t="shared" si="211"/>
        <v>1350.2570000000001</v>
      </c>
      <c r="AA197" s="150">
        <f t="shared" si="211"/>
        <v>0</v>
      </c>
      <c r="AB197" s="150">
        <f t="shared" si="211"/>
        <v>1361.8020000000001</v>
      </c>
      <c r="AC197" s="150">
        <f t="shared" si="211"/>
        <v>0</v>
      </c>
      <c r="AD197" s="150">
        <f t="shared" si="211"/>
        <v>1680.3519999999999</v>
      </c>
      <c r="AE197" s="150">
        <f t="shared" si="211"/>
        <v>0</v>
      </c>
      <c r="AF197" s="117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s="2" customFormat="1" x14ac:dyDescent="0.25">
      <c r="A198" s="112" t="s">
        <v>23</v>
      </c>
      <c r="B198" s="151">
        <f t="shared" ref="B198:E199" si="212">B11+B17+B23+B31+B37+B43+B51+B57+B63+B69+B77+B83+B89+B95+B101+B107+B113+B119+B134+B140+B146+B152+B160+B166+B172+B178+B187+B193</f>
        <v>4790.6029999999992</v>
      </c>
      <c r="C198" s="151">
        <f t="shared" si="212"/>
        <v>1803.4180000000001</v>
      </c>
      <c r="D198" s="151">
        <f t="shared" si="212"/>
        <v>2395.3000000000002</v>
      </c>
      <c r="E198" s="151">
        <f t="shared" si="212"/>
        <v>684.04899999999998</v>
      </c>
      <c r="F198" s="142">
        <f>E198/B198*100</f>
        <v>14.278974901489438</v>
      </c>
      <c r="G198" s="143">
        <f>E198/C198*100</f>
        <v>37.93069604495463</v>
      </c>
      <c r="H198" s="151">
        <f t="shared" ref="H198:AE198" si="213">H11+H17+H23+H31+H37+H43+H51+H57+H63+H69+H77+H83+H89+H95+H101+H107+H113+H119+H134+H140+H146+H152+H160+H166+H172+H178+H187+H193</f>
        <v>1028.239</v>
      </c>
      <c r="I198" s="151">
        <f t="shared" si="213"/>
        <v>0</v>
      </c>
      <c r="J198" s="151">
        <f t="shared" si="213"/>
        <v>369.88900000000001</v>
      </c>
      <c r="K198" s="151">
        <f t="shared" si="213"/>
        <v>0.20680999999999999</v>
      </c>
      <c r="L198" s="151">
        <f t="shared" si="213"/>
        <v>59.91</v>
      </c>
      <c r="M198" s="151">
        <f t="shared" si="213"/>
        <v>215.54313999999999</v>
      </c>
      <c r="N198" s="151">
        <f t="shared" si="213"/>
        <v>345.38</v>
      </c>
      <c r="O198" s="151">
        <f t="shared" si="213"/>
        <v>468.29905000000002</v>
      </c>
      <c r="P198" s="151">
        <f t="shared" si="213"/>
        <v>224.67099999999999</v>
      </c>
      <c r="Q198" s="151">
        <f t="shared" si="213"/>
        <v>0</v>
      </c>
      <c r="R198" s="151">
        <f t="shared" si="213"/>
        <v>347.05399999999997</v>
      </c>
      <c r="S198" s="151">
        <f t="shared" si="213"/>
        <v>0</v>
      </c>
      <c r="T198" s="151">
        <f t="shared" si="213"/>
        <v>673.52</v>
      </c>
      <c r="U198" s="151">
        <f t="shared" si="213"/>
        <v>0</v>
      </c>
      <c r="V198" s="151">
        <f t="shared" si="213"/>
        <v>356.06</v>
      </c>
      <c r="W198" s="151">
        <f t="shared" si="213"/>
        <v>0</v>
      </c>
      <c r="X198" s="151">
        <f t="shared" si="213"/>
        <v>332.85</v>
      </c>
      <c r="Y198" s="151">
        <f t="shared" si="213"/>
        <v>0</v>
      </c>
      <c r="Z198" s="151">
        <f t="shared" si="213"/>
        <v>359.21</v>
      </c>
      <c r="AA198" s="151">
        <f t="shared" si="213"/>
        <v>0</v>
      </c>
      <c r="AB198" s="151">
        <f t="shared" si="213"/>
        <v>99.94</v>
      </c>
      <c r="AC198" s="151">
        <f t="shared" si="213"/>
        <v>0</v>
      </c>
      <c r="AD198" s="151">
        <f t="shared" si="213"/>
        <v>593.88</v>
      </c>
      <c r="AE198" s="151">
        <f t="shared" si="213"/>
        <v>0</v>
      </c>
      <c r="AF198" s="117"/>
    </row>
    <row r="199" spans="1:42" s="2" customFormat="1" x14ac:dyDescent="0.25">
      <c r="A199" s="112" t="s">
        <v>22</v>
      </c>
      <c r="B199" s="151">
        <f t="shared" si="212"/>
        <v>6456.7026800000003</v>
      </c>
      <c r="C199" s="151">
        <f t="shared" si="212"/>
        <v>3224.4185200000002</v>
      </c>
      <c r="D199" s="151">
        <f t="shared" si="212"/>
        <v>3355</v>
      </c>
      <c r="E199" s="151">
        <f t="shared" si="212"/>
        <v>2819.8616000000002</v>
      </c>
      <c r="F199" s="142">
        <f>E199/B199*100</f>
        <v>43.673400182026043</v>
      </c>
      <c r="G199" s="143">
        <f>E199/C199*100</f>
        <v>87.453337167905858</v>
      </c>
      <c r="H199" s="151">
        <f t="shared" ref="H199:AE199" si="214">H12+H18+H24+H32+H38+H44+H52+H58+H64+H70+H78+H84+H90+H96+H102+H108+H114+H120+H135+H141+H147+H153+H161+H167+H173+H179+H188+H194</f>
        <v>879.53399999999999</v>
      </c>
      <c r="I199" s="151">
        <f t="shared" si="214"/>
        <v>578.27099999999996</v>
      </c>
      <c r="J199" s="151">
        <f t="shared" si="214"/>
        <v>1871.4759999999999</v>
      </c>
      <c r="K199" s="151">
        <f t="shared" si="214"/>
        <v>1598.181</v>
      </c>
      <c r="L199" s="151">
        <f t="shared" si="214"/>
        <v>136.36252000000002</v>
      </c>
      <c r="M199" s="151">
        <f t="shared" si="214"/>
        <v>238.14375000000001</v>
      </c>
      <c r="N199" s="151">
        <f t="shared" si="214"/>
        <v>337.04599999999999</v>
      </c>
      <c r="O199" s="151">
        <f t="shared" si="214"/>
        <v>405.26585</v>
      </c>
      <c r="P199" s="151">
        <f t="shared" si="214"/>
        <v>390.423</v>
      </c>
      <c r="Q199" s="151">
        <f t="shared" si="214"/>
        <v>0</v>
      </c>
      <c r="R199" s="151">
        <f t="shared" si="214"/>
        <v>281.86900000000003</v>
      </c>
      <c r="S199" s="151">
        <f t="shared" si="214"/>
        <v>0</v>
      </c>
      <c r="T199" s="151">
        <f t="shared" si="214"/>
        <v>480.49216000000001</v>
      </c>
      <c r="U199" s="151">
        <f t="shared" si="214"/>
        <v>0</v>
      </c>
      <c r="V199" s="151">
        <f t="shared" si="214"/>
        <v>195.114</v>
      </c>
      <c r="W199" s="151">
        <f t="shared" si="214"/>
        <v>0</v>
      </c>
      <c r="X199" s="151">
        <f t="shared" si="214"/>
        <v>338.036</v>
      </c>
      <c r="Y199" s="151">
        <f t="shared" si="214"/>
        <v>0</v>
      </c>
      <c r="Z199" s="151">
        <f t="shared" si="214"/>
        <v>543.22</v>
      </c>
      <c r="AA199" s="151">
        <f t="shared" si="214"/>
        <v>0</v>
      </c>
      <c r="AB199" s="151">
        <f t="shared" si="214"/>
        <v>346.77</v>
      </c>
      <c r="AC199" s="151">
        <f t="shared" si="214"/>
        <v>0</v>
      </c>
      <c r="AD199" s="151">
        <f t="shared" si="214"/>
        <v>656.3599999999999</v>
      </c>
      <c r="AE199" s="151">
        <f t="shared" si="214"/>
        <v>0</v>
      </c>
      <c r="AF199" s="117"/>
    </row>
    <row r="200" spans="1:42" s="2" customFormat="1" x14ac:dyDescent="0.25">
      <c r="A200" s="112" t="s">
        <v>21</v>
      </c>
      <c r="B200" s="151">
        <f>B13+B19+B25+B33+B39+B45+B53+B59+B65+B71+B79+B85+B91+B97+B103+B109+B115+B121+B127+B136+B142+B148+B154+B162+B168+B174+B180+B189+B195</f>
        <v>5855.9969999999994</v>
      </c>
      <c r="C200" s="151">
        <f t="shared" ref="C200:E201" si="215">C13+C19+C25+C33+C39+C45+C53+C59+C65+C71+C79+C85+C91+C97+C103+C109+C115+C121+C136+C142+C148+C154+C162+C168+C174+C180+C189+C195</f>
        <v>2091.6530000000002</v>
      </c>
      <c r="D200" s="151">
        <f t="shared" si="215"/>
        <v>1674.4356500000001</v>
      </c>
      <c r="E200" s="151">
        <f t="shared" si="215"/>
        <v>1932.6997900000001</v>
      </c>
      <c r="F200" s="142">
        <f>E200/B200*100</f>
        <v>33.003770152204659</v>
      </c>
      <c r="G200" s="143">
        <f>E200/C200*100</f>
        <v>92.400593693122133</v>
      </c>
      <c r="H200" s="151">
        <f>H13+H19+H25+H33+H39+H45+H53+H59+H65+H71+H79+H85+H91+H97+H103+H109+H115+H121+H127+H136+H142+H148+H154+H162+H168+H174+H180+H189+H195</f>
        <v>507.536</v>
      </c>
      <c r="I200" s="151">
        <f>I13+I19+I25+I33+I39+I45+I53+I59+I65+I71+I79+I85+I91+I97+I103+I109+I115+I121+I136+I142+I148+I154+I162+I168+I174+I180+I189+I195</f>
        <v>454.21473000000003</v>
      </c>
      <c r="J200" s="151">
        <f>J13+J19+J25+J33+J39+J45+J53+J59+J65+J71+J79+J85+J91+J97+J103+J109+J115+J121+J127+J136+J142+J148+J154+J162+J168+J174+J180+J189+J195</f>
        <v>303.94200000000001</v>
      </c>
      <c r="K200" s="151">
        <f>K13+K19+K25+K33+K39+K45+K53+K59+K65+K71+K79+K85+K91+K97+K103+K109+K115+K121+K136+K142+K148+K154+K162+K168+K174+K180+K189+K195</f>
        <v>327.77353999999997</v>
      </c>
      <c r="L200" s="151">
        <f>L13+L19+L25+L33+L39+L45+L53+L59+L65+L71+L79+L85+L91+L97+L103+L109+L115+L121+L127+L136+L142+L148+L154+L162+L168+L174+L180+L189+L195</f>
        <v>814.70600000000013</v>
      </c>
      <c r="M200" s="151">
        <f>M13+M19+M25+M33+M39+M45+M53+M59+M65+M71+M79+M85+M91+M97+M103+M109+M115+M121+M136+M142+M148+M154+M162+M168+M174+M180+M189+M195</f>
        <v>535.69625999999994</v>
      </c>
      <c r="N200" s="151">
        <f>N13+N19+N25+N33+N39+N45+N53+N59+N65+N71+N79+N85+N91+N97+N103+N109+N115+N121+N127+N136+N142+N148+N154+N162+N168+N174+N180+N189+N195</f>
        <v>531.86900000000003</v>
      </c>
      <c r="O200" s="151">
        <f>O13+O19+O25+O33+O39+O45+O53+O59+O65+O71+O79+O85+O91+O97+O103+O109+O115+O121+O136+O142+O148+O154+O162+O168+O174+O180+O189+O195</f>
        <v>615.01526000000001</v>
      </c>
      <c r="P200" s="151">
        <f>P13+P19+P25+P33+P39+P45+P53+P59+P65+P71+P79+P85+P91+P97+P103+P109+P115+P121+P127+P136+P142+P148+P154+P162+P168+P174+P180+P189+P195</f>
        <v>639.40800000000002</v>
      </c>
      <c r="Q200" s="151">
        <f t="shared" ref="Q200:AE200" si="216">Q13+Q19+Q25+Q33+Q39+Q45+Q53+Q59+Q65+Q71+Q79+Q85+Q91+Q97+Q103+Q109+Q115+Q121+Q136+Q142+Q148+Q154+Q162+Q168+Q174+Q180+Q189+Q195</f>
        <v>0</v>
      </c>
      <c r="R200" s="151">
        <f t="shared" si="216"/>
        <v>287.76799999999997</v>
      </c>
      <c r="S200" s="151">
        <f t="shared" si="216"/>
        <v>0</v>
      </c>
      <c r="T200" s="151">
        <f t="shared" si="216"/>
        <v>594.24900000000002</v>
      </c>
      <c r="U200" s="151">
        <f t="shared" si="216"/>
        <v>0</v>
      </c>
      <c r="V200" s="151">
        <f t="shared" si="216"/>
        <v>209.387</v>
      </c>
      <c r="W200" s="151">
        <f t="shared" si="216"/>
        <v>0</v>
      </c>
      <c r="X200" s="151">
        <f t="shared" si="216"/>
        <v>174.101</v>
      </c>
      <c r="Y200" s="151">
        <f t="shared" si="216"/>
        <v>0</v>
      </c>
      <c r="Z200" s="151">
        <f t="shared" si="216"/>
        <v>447.827</v>
      </c>
      <c r="AA200" s="151">
        <f t="shared" si="216"/>
        <v>0</v>
      </c>
      <c r="AB200" s="151">
        <f t="shared" si="216"/>
        <v>915.0920000000001</v>
      </c>
      <c r="AC200" s="151">
        <f t="shared" si="216"/>
        <v>0</v>
      </c>
      <c r="AD200" s="151">
        <f t="shared" si="216"/>
        <v>430.11200000000002</v>
      </c>
      <c r="AE200" s="151">
        <f t="shared" si="216"/>
        <v>0</v>
      </c>
      <c r="AF200" s="117"/>
    </row>
    <row r="201" spans="1:42" s="2" customFormat="1" x14ac:dyDescent="0.25">
      <c r="A201" s="112" t="s">
        <v>24</v>
      </c>
      <c r="B201" s="151">
        <f>B14+B20+B26+B34+B40+B46+B54+B60+B66+B72+B80+B86+B92+B98+B104+B110+B116+B122+B137+B143+B149+B155+B163+B169+B175+B181+B190+B196</f>
        <v>0</v>
      </c>
      <c r="C201" s="151">
        <f t="shared" si="215"/>
        <v>0</v>
      </c>
      <c r="D201" s="151">
        <f t="shared" si="215"/>
        <v>0</v>
      </c>
      <c r="E201" s="151">
        <f t="shared" si="215"/>
        <v>0</v>
      </c>
      <c r="F201" s="151">
        <f>F14+F20+F26+F34+F40+F46+F54+F60+F66+F72+F80+F86+F92+F98+F104+F110+F116+F122+F137+F143+F149+F155+F163+F169+F175+F181+F190+F196</f>
        <v>0</v>
      </c>
      <c r="G201" s="151">
        <f>G14+G20+G26+G34+G40+G46+G54+G60+G66+G72+G80+G86+G92+G98+G104+G110+G116+G122+G137+G143+G149+G155+G163+G169+G175+G181+G190+G196</f>
        <v>0</v>
      </c>
      <c r="H201" s="151">
        <f>H14+H20+H26+H34+H40+H46+H54+H60+H66+H72+H80+H86+H92+H98+H104+H110+H116+H122+H137+H143+H149+H155+H163+H169+H175+H181+H190+H196</f>
        <v>0</v>
      </c>
      <c r="I201" s="151">
        <f>I14+I20+I26+I34+I40+I46+I54+I60+I66+I72+I80+I86+I92+I98+I104+I110+I116+I122+I137+I143+I149+I155+I163+I169+I175+I181+I190+I196</f>
        <v>0</v>
      </c>
      <c r="J201" s="151">
        <f>J14+J20+J26+J34+J40+J46+J54+J60+J66+J72+J80+J86+J92+J98+J104+J110+J116+J122+J137+J143+J149+J155+J163+J169+J175+J181+J190+J196</f>
        <v>0</v>
      </c>
      <c r="K201" s="151">
        <f>K14+K20+K26+K34+K40+K46+K54+K60+K66+K72+K80+K86+K92+K98+K104+K110+K116+K122+K137+K143+K149+K155+K163+K169+K175+K181+K190+K196</f>
        <v>0</v>
      </c>
      <c r="L201" s="151">
        <f>L14+L20+L26+L34+L40+L46+L54+L60+L66+L72+L80+L86+L92+L98+L104+L110+L116+L122+L137+L143+L149+L155+L163+L169+L175+L181+L190+L196</f>
        <v>0</v>
      </c>
      <c r="M201" s="151">
        <f>M14+M20+M26+M34+M40+M46+M54+M60+M66+M72+M80+M86+M92+M98+M104+M110+M116+M122+M137+M143+M149+M155+M163+M169+M175+M181+M190+M196</f>
        <v>0</v>
      </c>
      <c r="N201" s="151">
        <f>N14+N20+N26+N34+N40+N46+N54+N60+N66+N72+N80+N86+N92+N98+N104+N110+N116+N122+N137+N143+N149+N155+N163+N169+N175+N181+N190+N196</f>
        <v>0</v>
      </c>
      <c r="O201" s="151">
        <f>O14+O20+O26+O34+O40+O46+O54+O60+O66+O72+O80+O86+O92+O98+O104+O110+O116+O122+O137+O143+O149+O155+O163+O169+O175+O181+O190+O196</f>
        <v>0</v>
      </c>
      <c r="P201" s="151">
        <f>P14+P20+P26+P34+P40+P46+P54+P60+P66+P72+P80+P86+P92+P98+P104+P110+P116+P122+P137+P143+P149+P155+P163+P169+P175+P181+P190+P196</f>
        <v>0</v>
      </c>
      <c r="Q201" s="151">
        <f t="shared" ref="Q201:AE201" si="217">Q14+Q20+Q26+Q34+Q40+Q46+Q54+Q60+Q66+Q72+Q80+Q86+Q92+Q98+Q104+Q110+Q116+Q122+Q137+Q143+Q149+Q155+Q163+Q169+Q175+Q181+Q190+Q196</f>
        <v>0</v>
      </c>
      <c r="R201" s="151">
        <f t="shared" si="217"/>
        <v>0</v>
      </c>
      <c r="S201" s="151">
        <f t="shared" si="217"/>
        <v>0</v>
      </c>
      <c r="T201" s="151">
        <f t="shared" si="217"/>
        <v>0</v>
      </c>
      <c r="U201" s="151">
        <f t="shared" si="217"/>
        <v>0</v>
      </c>
      <c r="V201" s="151">
        <f t="shared" si="217"/>
        <v>0</v>
      </c>
      <c r="W201" s="151">
        <f t="shared" si="217"/>
        <v>0</v>
      </c>
      <c r="X201" s="151">
        <f t="shared" si="217"/>
        <v>0</v>
      </c>
      <c r="Y201" s="151">
        <f t="shared" si="217"/>
        <v>0</v>
      </c>
      <c r="Z201" s="151">
        <f t="shared" si="217"/>
        <v>0</v>
      </c>
      <c r="AA201" s="151">
        <f t="shared" si="217"/>
        <v>0</v>
      </c>
      <c r="AB201" s="151">
        <f t="shared" si="217"/>
        <v>0</v>
      </c>
      <c r="AC201" s="151">
        <f t="shared" si="217"/>
        <v>0</v>
      </c>
      <c r="AD201" s="151">
        <f t="shared" si="217"/>
        <v>0</v>
      </c>
      <c r="AE201" s="151">
        <f t="shared" si="217"/>
        <v>0</v>
      </c>
      <c r="AF201" s="117"/>
    </row>
    <row r="203" spans="1:42" ht="29.25" customHeight="1" x14ac:dyDescent="0.25">
      <c r="A203" s="229" t="s">
        <v>85</v>
      </c>
      <c r="B203" s="233"/>
      <c r="C203" s="233"/>
      <c r="D203" s="168"/>
      <c r="E203" s="169" t="s">
        <v>74</v>
      </c>
      <c r="F203" s="167"/>
      <c r="G203" s="167"/>
      <c r="H203" s="167"/>
      <c r="I203" s="167"/>
      <c r="K203" s="229" t="s">
        <v>86</v>
      </c>
      <c r="L203" s="230"/>
      <c r="M203" s="230"/>
      <c r="N203" s="232" t="s">
        <v>78</v>
      </c>
      <c r="O203" s="232"/>
      <c r="P203" s="100"/>
      <c r="Q203" s="100"/>
      <c r="R203" s="100"/>
      <c r="S203" s="100"/>
      <c r="T203" s="100"/>
      <c r="U203" s="152"/>
      <c r="V203" s="152"/>
      <c r="W203" s="152"/>
      <c r="X203" s="152"/>
      <c r="Y203" s="152"/>
      <c r="Z203" s="152"/>
      <c r="AA203" s="152"/>
      <c r="AB203" s="152"/>
      <c r="AC203" s="100"/>
      <c r="AD203" s="100"/>
      <c r="AE203" s="100"/>
      <c r="AF203" s="100"/>
      <c r="AG203" s="100"/>
    </row>
    <row r="204" spans="1:42" x14ac:dyDescent="0.25">
      <c r="A204" s="166"/>
      <c r="B204" s="165"/>
      <c r="C204" s="165"/>
      <c r="D204" s="170"/>
      <c r="E204" s="170"/>
      <c r="F204" s="100"/>
      <c r="G204" s="100"/>
      <c r="H204" s="100"/>
      <c r="I204" s="100"/>
      <c r="J204" s="100"/>
      <c r="K204" s="100" t="s">
        <v>34</v>
      </c>
      <c r="N204" s="164"/>
      <c r="O204" s="100"/>
      <c r="P204" s="100"/>
      <c r="Q204" s="100"/>
      <c r="R204" s="100"/>
      <c r="S204" s="100"/>
      <c r="T204" s="100"/>
      <c r="U204" s="152"/>
      <c r="V204" s="152"/>
      <c r="W204" s="152"/>
      <c r="X204" s="152"/>
      <c r="Y204" s="152"/>
      <c r="Z204" s="152"/>
      <c r="AA204" s="152"/>
      <c r="AB204" s="152"/>
      <c r="AC204" s="100"/>
      <c r="AD204" s="100"/>
      <c r="AE204" s="100"/>
      <c r="AF204" s="100"/>
      <c r="AG204" s="100"/>
    </row>
    <row r="205" spans="1:42" ht="30" customHeight="1" x14ac:dyDescent="0.25">
      <c r="K205" s="100"/>
      <c r="N205" s="100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00"/>
      <c r="AD205" s="100"/>
      <c r="AE205" s="100"/>
      <c r="AF205" s="100"/>
      <c r="AG205" s="100"/>
    </row>
    <row r="206" spans="1:42" x14ac:dyDescent="0.25">
      <c r="K206" s="100"/>
      <c r="L206" s="100"/>
      <c r="M206" s="100"/>
      <c r="N206" s="100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00"/>
      <c r="AD206" s="100"/>
      <c r="AE206" s="100"/>
      <c r="AF206" s="100"/>
      <c r="AG206" s="100"/>
    </row>
    <row r="207" spans="1:42" x14ac:dyDescent="0.25">
      <c r="T207" s="154"/>
      <c r="U207" s="154"/>
      <c r="V207" s="154"/>
      <c r="W207" s="154"/>
      <c r="X207" s="154"/>
      <c r="Y207" s="154"/>
      <c r="Z207" s="154"/>
      <c r="AA207" s="154"/>
      <c r="AB207" s="154"/>
    </row>
    <row r="208" spans="1:42" x14ac:dyDescent="0.25">
      <c r="B208" s="155"/>
      <c r="J208" s="156"/>
      <c r="T208" s="154"/>
      <c r="U208" s="154"/>
      <c r="V208" s="154"/>
      <c r="W208" s="154"/>
      <c r="X208" s="154"/>
      <c r="Y208" s="154"/>
      <c r="Z208" s="154"/>
      <c r="AA208" s="154"/>
      <c r="AB208" s="154"/>
    </row>
  </sheetData>
  <mergeCells count="25">
    <mergeCell ref="E2:E3"/>
    <mergeCell ref="AF176:AF181"/>
    <mergeCell ref="T2:U2"/>
    <mergeCell ref="V2:W2"/>
    <mergeCell ref="X2:Y2"/>
    <mergeCell ref="Z2:AA2"/>
    <mergeCell ref="AB2:AC2"/>
    <mergeCell ref="AD2:AE2"/>
    <mergeCell ref="AF150:AF155"/>
    <mergeCell ref="AF2:AF3"/>
    <mergeCell ref="AF9:AF14"/>
    <mergeCell ref="A203:C203"/>
    <mergeCell ref="A2:A3"/>
    <mergeCell ref="B2:B3"/>
    <mergeCell ref="C2:C3"/>
    <mergeCell ref="D2:D3"/>
    <mergeCell ref="K203:M203"/>
    <mergeCell ref="P2:Q2"/>
    <mergeCell ref="R2:S2"/>
    <mergeCell ref="F2:G2"/>
    <mergeCell ref="N203:O203"/>
    <mergeCell ref="H2:I2"/>
    <mergeCell ref="J2:K2"/>
    <mergeCell ref="L2:M2"/>
    <mergeCell ref="N2:O2"/>
  </mergeCells>
  <dataValidations count="1">
    <dataValidation allowBlank="1" sqref="AF99"/>
  </dataValidations>
  <pageMargins left="0.19685039370078741" right="0.19685039370078741" top="0.74803149606299213" bottom="0.19685039370078741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view="pageBreakPreview" zoomScale="75" zoomScaleNormal="74" zoomScaleSheetLayoutView="75" workbookViewId="0">
      <pane xSplit="1" ySplit="3" topLeftCell="B186" activePane="bottomRight" state="frozen"/>
      <selection pane="topRight" activeCell="B1" sqref="B1"/>
      <selection pane="bottomLeft" activeCell="A4" sqref="A4"/>
      <selection pane="bottomRight" activeCell="M154" sqref="M154"/>
    </sheetView>
  </sheetViews>
  <sheetFormatPr defaultRowHeight="15.75" x14ac:dyDescent="0.25"/>
  <cols>
    <col min="1" max="1" width="51.7109375" style="153" customWidth="1"/>
    <col min="2" max="2" width="15.28515625" style="101" customWidth="1"/>
    <col min="3" max="3" width="12.5703125" style="101" customWidth="1"/>
    <col min="4" max="4" width="10.28515625" style="101" customWidth="1"/>
    <col min="5" max="5" width="13.42578125" style="101" customWidth="1"/>
    <col min="6" max="6" width="10" style="101" customWidth="1"/>
    <col min="7" max="7" width="13.85546875" style="101" customWidth="1"/>
    <col min="8" max="8" width="11.7109375" style="101" customWidth="1"/>
    <col min="9" max="9" width="10.7109375" style="101" customWidth="1"/>
    <col min="10" max="10" width="11.42578125" style="101" customWidth="1"/>
    <col min="11" max="11" width="10.42578125" style="101" customWidth="1"/>
    <col min="12" max="12" width="11.140625" style="101" customWidth="1"/>
    <col min="13" max="13" width="10.28515625" style="101" customWidth="1"/>
    <col min="14" max="14" width="11.140625" style="101" customWidth="1"/>
    <col min="15" max="15" width="12" style="101" customWidth="1"/>
    <col min="16" max="16" width="11.28515625" style="101" customWidth="1"/>
    <col min="17" max="17" width="10.7109375" style="101" customWidth="1"/>
    <col min="18" max="18" width="10.85546875" style="101" customWidth="1"/>
    <col min="19" max="19" width="8" style="101" customWidth="1"/>
    <col min="20" max="20" width="10.5703125" style="101" customWidth="1"/>
    <col min="21" max="21" width="9.140625" style="101" customWidth="1"/>
    <col min="22" max="22" width="9.42578125" style="101" customWidth="1"/>
    <col min="23" max="23" width="7.7109375" style="101" customWidth="1"/>
    <col min="24" max="24" width="9.7109375" style="101" customWidth="1"/>
    <col min="25" max="25" width="8.42578125" style="101" customWidth="1"/>
    <col min="26" max="26" width="10.28515625" style="101" customWidth="1"/>
    <col min="27" max="27" width="8.5703125" style="101" customWidth="1"/>
    <col min="28" max="28" width="10.42578125" style="101" customWidth="1"/>
    <col min="29" max="29" width="7.85546875" style="101" customWidth="1"/>
    <col min="30" max="30" width="11.85546875" style="101" customWidth="1"/>
    <col min="31" max="31" width="8.28515625" style="101" customWidth="1"/>
    <col min="32" max="32" width="74.28515625" style="101" customWidth="1"/>
    <col min="33" max="16384" width="9.140625" style="101"/>
  </cols>
  <sheetData>
    <row r="1" spans="1:33" ht="27" customHeight="1" x14ac:dyDescent="0.25">
      <c r="A1" s="97" t="s">
        <v>120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9"/>
      <c r="W1" s="99"/>
      <c r="X1" s="99"/>
      <c r="Y1" s="99"/>
      <c r="Z1" s="99"/>
      <c r="AA1" s="99"/>
      <c r="AB1" s="99"/>
      <c r="AC1" s="100"/>
      <c r="AD1" s="100"/>
      <c r="AE1" s="100"/>
      <c r="AF1" s="100"/>
      <c r="AG1" s="100"/>
    </row>
    <row r="2" spans="1:33" s="22" customFormat="1" x14ac:dyDescent="0.25">
      <c r="A2" s="234" t="s">
        <v>0</v>
      </c>
      <c r="B2" s="235" t="s">
        <v>27</v>
      </c>
      <c r="C2" s="235" t="s">
        <v>118</v>
      </c>
      <c r="D2" s="235" t="s">
        <v>119</v>
      </c>
      <c r="E2" s="235" t="s">
        <v>1</v>
      </c>
      <c r="F2" s="231" t="s">
        <v>2</v>
      </c>
      <c r="G2" s="231"/>
      <c r="H2" s="231" t="s">
        <v>3</v>
      </c>
      <c r="I2" s="231"/>
      <c r="J2" s="231" t="s">
        <v>4</v>
      </c>
      <c r="K2" s="231"/>
      <c r="L2" s="231" t="s">
        <v>5</v>
      </c>
      <c r="M2" s="231"/>
      <c r="N2" s="231" t="s">
        <v>6</v>
      </c>
      <c r="O2" s="231"/>
      <c r="P2" s="231" t="s">
        <v>7</v>
      </c>
      <c r="Q2" s="231"/>
      <c r="R2" s="231" t="s">
        <v>8</v>
      </c>
      <c r="S2" s="231"/>
      <c r="T2" s="231" t="s">
        <v>9</v>
      </c>
      <c r="U2" s="231"/>
      <c r="V2" s="231" t="s">
        <v>10</v>
      </c>
      <c r="W2" s="231"/>
      <c r="X2" s="231" t="s">
        <v>11</v>
      </c>
      <c r="Y2" s="231"/>
      <c r="Z2" s="231" t="s">
        <v>12</v>
      </c>
      <c r="AA2" s="231"/>
      <c r="AB2" s="231" t="s">
        <v>13</v>
      </c>
      <c r="AC2" s="231"/>
      <c r="AD2" s="241" t="s">
        <v>14</v>
      </c>
      <c r="AE2" s="242"/>
      <c r="AF2" s="245" t="s">
        <v>15</v>
      </c>
    </row>
    <row r="3" spans="1:33" s="22" customFormat="1" ht="66.75" customHeight="1" x14ac:dyDescent="0.25">
      <c r="A3" s="234"/>
      <c r="B3" s="236"/>
      <c r="C3" s="236"/>
      <c r="D3" s="237"/>
      <c r="E3" s="236"/>
      <c r="F3" s="178" t="s">
        <v>16</v>
      </c>
      <c r="G3" s="178" t="s">
        <v>17</v>
      </c>
      <c r="H3" s="103" t="s">
        <v>18</v>
      </c>
      <c r="I3" s="103" t="s">
        <v>19</v>
      </c>
      <c r="J3" s="103" t="s">
        <v>18</v>
      </c>
      <c r="K3" s="103" t="s">
        <v>19</v>
      </c>
      <c r="L3" s="103" t="s">
        <v>18</v>
      </c>
      <c r="M3" s="103" t="s">
        <v>19</v>
      </c>
      <c r="N3" s="103" t="s">
        <v>18</v>
      </c>
      <c r="O3" s="103" t="s">
        <v>19</v>
      </c>
      <c r="P3" s="103" t="s">
        <v>18</v>
      </c>
      <c r="Q3" s="103" t="s">
        <v>19</v>
      </c>
      <c r="R3" s="103" t="s">
        <v>18</v>
      </c>
      <c r="S3" s="103" t="s">
        <v>19</v>
      </c>
      <c r="T3" s="103" t="s">
        <v>18</v>
      </c>
      <c r="U3" s="103" t="s">
        <v>19</v>
      </c>
      <c r="V3" s="103" t="s">
        <v>18</v>
      </c>
      <c r="W3" s="103" t="s">
        <v>19</v>
      </c>
      <c r="X3" s="103" t="s">
        <v>18</v>
      </c>
      <c r="Y3" s="103" t="s">
        <v>19</v>
      </c>
      <c r="Z3" s="103" t="s">
        <v>18</v>
      </c>
      <c r="AA3" s="103" t="s">
        <v>19</v>
      </c>
      <c r="AB3" s="103" t="s">
        <v>18</v>
      </c>
      <c r="AC3" s="103" t="s">
        <v>19</v>
      </c>
      <c r="AD3" s="103" t="s">
        <v>18</v>
      </c>
      <c r="AE3" s="103" t="s">
        <v>19</v>
      </c>
      <c r="AF3" s="245"/>
    </row>
    <row r="4" spans="1:33" s="24" customFormat="1" x14ac:dyDescent="0.25">
      <c r="A4" s="104">
        <v>1</v>
      </c>
      <c r="B4" s="105">
        <v>2</v>
      </c>
      <c r="C4" s="105">
        <v>3</v>
      </c>
      <c r="D4" s="105"/>
      <c r="E4" s="105">
        <v>4</v>
      </c>
      <c r="F4" s="105">
        <v>5</v>
      </c>
      <c r="G4" s="105">
        <v>6</v>
      </c>
      <c r="H4" s="105">
        <v>3</v>
      </c>
      <c r="I4" s="105">
        <v>8</v>
      </c>
      <c r="J4" s="105">
        <v>4</v>
      </c>
      <c r="K4" s="105">
        <v>10</v>
      </c>
      <c r="L4" s="105">
        <v>5</v>
      </c>
      <c r="M4" s="105">
        <v>12</v>
      </c>
      <c r="N4" s="105">
        <v>6</v>
      </c>
      <c r="O4" s="105">
        <v>14</v>
      </c>
      <c r="P4" s="105">
        <v>7</v>
      </c>
      <c r="Q4" s="105">
        <v>16</v>
      </c>
      <c r="R4" s="105">
        <v>8</v>
      </c>
      <c r="S4" s="105">
        <v>18</v>
      </c>
      <c r="T4" s="105">
        <v>9</v>
      </c>
      <c r="U4" s="105">
        <v>20</v>
      </c>
      <c r="V4" s="105">
        <v>10</v>
      </c>
      <c r="W4" s="105">
        <v>22</v>
      </c>
      <c r="X4" s="105">
        <v>11</v>
      </c>
      <c r="Y4" s="105">
        <v>24</v>
      </c>
      <c r="Z4" s="105">
        <v>12</v>
      </c>
      <c r="AA4" s="105">
        <v>26</v>
      </c>
      <c r="AB4" s="105">
        <v>13</v>
      </c>
      <c r="AC4" s="105">
        <v>28</v>
      </c>
      <c r="AD4" s="105">
        <v>14</v>
      </c>
      <c r="AE4" s="105">
        <v>30</v>
      </c>
      <c r="AF4" s="105">
        <v>31</v>
      </c>
    </row>
    <row r="5" spans="1:33" s="3" customFormat="1" x14ac:dyDescent="0.25">
      <c r="A5" s="106" t="s">
        <v>32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3" s="2" customFormat="1" ht="31.5" x14ac:dyDescent="0.25">
      <c r="A6" s="183" t="s">
        <v>35</v>
      </c>
      <c r="B6" s="184">
        <f>B7+B27+B47+B73</f>
        <v>6962.5965200000001</v>
      </c>
      <c r="C6" s="184">
        <f t="shared" ref="C6:AE6" si="0">C7+C27+C47+C73</f>
        <v>2307.8465200000001</v>
      </c>
      <c r="D6" s="184">
        <f t="shared" si="0"/>
        <v>1849.1</v>
      </c>
      <c r="E6" s="184">
        <f t="shared" si="0"/>
        <v>2590.3169900000003</v>
      </c>
      <c r="F6" s="184">
        <f>E6*100/B6</f>
        <v>37.203318942284483</v>
      </c>
      <c r="G6" s="184">
        <f>E6*100/C6</f>
        <v>112.23956912004704</v>
      </c>
      <c r="H6" s="184">
        <f t="shared" si="0"/>
        <v>669.41599999999994</v>
      </c>
      <c r="I6" s="184">
        <f t="shared" si="0"/>
        <v>572.30199999999991</v>
      </c>
      <c r="J6" s="184">
        <f t="shared" si="0"/>
        <v>316.05899999999997</v>
      </c>
      <c r="K6" s="184">
        <f t="shared" si="0"/>
        <v>302.08</v>
      </c>
      <c r="L6" s="184">
        <f t="shared" si="0"/>
        <v>706.73851999999999</v>
      </c>
      <c r="M6" s="184">
        <f t="shared" si="0"/>
        <v>412.51706000000001</v>
      </c>
      <c r="N6" s="184">
        <f t="shared" si="0"/>
        <v>682.03300000000002</v>
      </c>
      <c r="O6" s="184">
        <f t="shared" si="0"/>
        <v>746.27792999999997</v>
      </c>
      <c r="P6" s="184">
        <f t="shared" si="0"/>
        <v>918.596</v>
      </c>
      <c r="Q6" s="184">
        <f t="shared" si="0"/>
        <v>557.14</v>
      </c>
      <c r="R6" s="184">
        <f t="shared" si="0"/>
        <v>887.70700000000011</v>
      </c>
      <c r="S6" s="184">
        <f t="shared" si="0"/>
        <v>0</v>
      </c>
      <c r="T6" s="184">
        <f t="shared" si="0"/>
        <v>766.07500000000005</v>
      </c>
      <c r="U6" s="184">
        <f t="shared" si="0"/>
        <v>0</v>
      </c>
      <c r="V6" s="184">
        <f t="shared" si="0"/>
        <v>217.78800000000001</v>
      </c>
      <c r="W6" s="184">
        <f t="shared" si="0"/>
        <v>0</v>
      </c>
      <c r="X6" s="184">
        <f t="shared" si="0"/>
        <v>207.75299999999999</v>
      </c>
      <c r="Y6" s="184">
        <f t="shared" si="0"/>
        <v>0</v>
      </c>
      <c r="Z6" s="184">
        <f t="shared" si="0"/>
        <v>473.63800000000003</v>
      </c>
      <c r="AA6" s="184">
        <f t="shared" si="0"/>
        <v>0</v>
      </c>
      <c r="AB6" s="184">
        <f t="shared" si="0"/>
        <v>664.25700000000006</v>
      </c>
      <c r="AC6" s="184">
        <f t="shared" si="0"/>
        <v>0</v>
      </c>
      <c r="AD6" s="184">
        <f t="shared" si="0"/>
        <v>452.536</v>
      </c>
      <c r="AE6" s="184">
        <f t="shared" si="0"/>
        <v>0</v>
      </c>
      <c r="AF6" s="184"/>
    </row>
    <row r="7" spans="1:33" s="2" customFormat="1" ht="47.25" x14ac:dyDescent="0.25">
      <c r="A7" s="181" t="s">
        <v>36</v>
      </c>
      <c r="B7" s="121">
        <f>B9+B15+B21</f>
        <v>1740.595</v>
      </c>
      <c r="C7" s="121">
        <f>C9+C15+C21</f>
        <v>316.78100000000001</v>
      </c>
      <c r="D7" s="121">
        <f t="shared" ref="D7:AE7" si="1">D9+D15+D21</f>
        <v>327.10000000000002</v>
      </c>
      <c r="E7" s="121">
        <f>E9+E15+E21</f>
        <v>314.78413999999998</v>
      </c>
      <c r="F7" s="121">
        <f>E7/B7*100</f>
        <v>18.084858338671545</v>
      </c>
      <c r="G7" s="121">
        <f>E7/C7*100</f>
        <v>99.369640224634679</v>
      </c>
      <c r="H7" s="121">
        <f t="shared" si="1"/>
        <v>25.882000000000001</v>
      </c>
      <c r="I7" s="121">
        <f t="shared" si="1"/>
        <v>25.882000000000001</v>
      </c>
      <c r="J7" s="121">
        <f t="shared" si="1"/>
        <v>27.382999999999999</v>
      </c>
      <c r="K7" s="121">
        <f t="shared" si="1"/>
        <v>0</v>
      </c>
      <c r="L7" s="121">
        <f t="shared" si="1"/>
        <v>27.382999999999999</v>
      </c>
      <c r="M7" s="121">
        <f t="shared" si="1"/>
        <v>26.91</v>
      </c>
      <c r="N7" s="121">
        <f t="shared" si="1"/>
        <v>236.13300000000001</v>
      </c>
      <c r="O7" s="121">
        <f t="shared" si="1"/>
        <v>235.07213999999999</v>
      </c>
      <c r="P7" s="121">
        <f t="shared" si="1"/>
        <v>27.382999999999999</v>
      </c>
      <c r="Q7" s="121">
        <f t="shared" si="1"/>
        <v>26.92</v>
      </c>
      <c r="R7" s="121">
        <f t="shared" si="1"/>
        <v>605.88300000000004</v>
      </c>
      <c r="S7" s="121">
        <f t="shared" si="1"/>
        <v>0</v>
      </c>
      <c r="T7" s="121">
        <f t="shared" si="1"/>
        <v>236.13300000000001</v>
      </c>
      <c r="U7" s="121">
        <f t="shared" si="1"/>
        <v>0</v>
      </c>
      <c r="V7" s="121">
        <f t="shared" si="1"/>
        <v>27.382999999999999</v>
      </c>
      <c r="W7" s="121">
        <f t="shared" si="1"/>
        <v>0</v>
      </c>
      <c r="X7" s="121">
        <f t="shared" si="1"/>
        <v>27.382999999999999</v>
      </c>
      <c r="Y7" s="121">
        <f t="shared" si="1"/>
        <v>0</v>
      </c>
      <c r="Z7" s="121">
        <f t="shared" si="1"/>
        <v>236.13300000000001</v>
      </c>
      <c r="AA7" s="121">
        <f t="shared" si="1"/>
        <v>0</v>
      </c>
      <c r="AB7" s="121">
        <f t="shared" si="1"/>
        <v>27.382999999999999</v>
      </c>
      <c r="AC7" s="121">
        <f t="shared" si="1"/>
        <v>0</v>
      </c>
      <c r="AD7" s="121">
        <f t="shared" si="1"/>
        <v>236.13300000000001</v>
      </c>
      <c r="AE7" s="121">
        <f t="shared" si="1"/>
        <v>0</v>
      </c>
      <c r="AF7" s="121"/>
    </row>
    <row r="8" spans="1:33" s="2" customFormat="1" x14ac:dyDescent="0.25">
      <c r="A8" s="112" t="s">
        <v>20</v>
      </c>
      <c r="B8" s="11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7"/>
    </row>
    <row r="9" spans="1:33" s="187" customFormat="1" ht="65.25" customHeight="1" x14ac:dyDescent="0.25">
      <c r="A9" s="185" t="s">
        <v>37</v>
      </c>
      <c r="B9" s="186">
        <f>B10</f>
        <v>835</v>
      </c>
      <c r="C9" s="186">
        <f t="shared" ref="C9:AE9" si="2">C10</f>
        <v>208.75</v>
      </c>
      <c r="D9" s="186">
        <f t="shared" si="2"/>
        <v>0</v>
      </c>
      <c r="E9" s="186">
        <f t="shared" si="2"/>
        <v>208.15214</v>
      </c>
      <c r="F9" s="186">
        <v>0</v>
      </c>
      <c r="G9" s="186">
        <v>0</v>
      </c>
      <c r="H9" s="186">
        <f t="shared" si="2"/>
        <v>0</v>
      </c>
      <c r="I9" s="186">
        <f t="shared" si="2"/>
        <v>0</v>
      </c>
      <c r="J9" s="186">
        <f t="shared" si="2"/>
        <v>0</v>
      </c>
      <c r="K9" s="186">
        <f t="shared" si="2"/>
        <v>0</v>
      </c>
      <c r="L9" s="186">
        <f t="shared" si="2"/>
        <v>0</v>
      </c>
      <c r="M9" s="186">
        <f t="shared" si="2"/>
        <v>0</v>
      </c>
      <c r="N9" s="186">
        <f t="shared" si="2"/>
        <v>208.75</v>
      </c>
      <c r="O9" s="186">
        <f t="shared" si="2"/>
        <v>208.15214</v>
      </c>
      <c r="P9" s="186">
        <f t="shared" si="2"/>
        <v>0</v>
      </c>
      <c r="Q9" s="186">
        <f t="shared" si="2"/>
        <v>0</v>
      </c>
      <c r="R9" s="186">
        <f t="shared" si="2"/>
        <v>0</v>
      </c>
      <c r="S9" s="186">
        <f t="shared" si="2"/>
        <v>0</v>
      </c>
      <c r="T9" s="186">
        <f t="shared" si="2"/>
        <v>208.75</v>
      </c>
      <c r="U9" s="186">
        <f t="shared" si="2"/>
        <v>0</v>
      </c>
      <c r="V9" s="186">
        <f t="shared" si="2"/>
        <v>0</v>
      </c>
      <c r="W9" s="186">
        <f t="shared" si="2"/>
        <v>0</v>
      </c>
      <c r="X9" s="186">
        <f t="shared" si="2"/>
        <v>0</v>
      </c>
      <c r="Y9" s="186">
        <f t="shared" si="2"/>
        <v>0</v>
      </c>
      <c r="Z9" s="186">
        <f t="shared" si="2"/>
        <v>208.75</v>
      </c>
      <c r="AA9" s="186">
        <f t="shared" si="2"/>
        <v>0</v>
      </c>
      <c r="AB9" s="186">
        <f t="shared" si="2"/>
        <v>0</v>
      </c>
      <c r="AC9" s="186">
        <f t="shared" si="2"/>
        <v>0</v>
      </c>
      <c r="AD9" s="186">
        <f t="shared" si="2"/>
        <v>208.75</v>
      </c>
      <c r="AE9" s="186">
        <f t="shared" si="2"/>
        <v>0</v>
      </c>
      <c r="AF9" s="246" t="s">
        <v>109</v>
      </c>
    </row>
    <row r="10" spans="1:33" s="2" customFormat="1" x14ac:dyDescent="0.25">
      <c r="A10" s="179" t="s">
        <v>30</v>
      </c>
      <c r="B10" s="121">
        <f>B11+B12+B13+B14</f>
        <v>835</v>
      </c>
      <c r="C10" s="121">
        <f>C11+C12+C13+C14</f>
        <v>208.75</v>
      </c>
      <c r="D10" s="121">
        <v>0</v>
      </c>
      <c r="E10" s="121">
        <f>E11+E12+E13+E14</f>
        <v>208.15214</v>
      </c>
      <c r="F10" s="121">
        <v>0</v>
      </c>
      <c r="G10" s="121">
        <v>0</v>
      </c>
      <c r="H10" s="121">
        <f t="shared" ref="H10:AE10" si="3">H11+H12+H13+H14</f>
        <v>0</v>
      </c>
      <c r="I10" s="121">
        <f t="shared" si="3"/>
        <v>0</v>
      </c>
      <c r="J10" s="121">
        <f t="shared" si="3"/>
        <v>0</v>
      </c>
      <c r="K10" s="121">
        <f t="shared" si="3"/>
        <v>0</v>
      </c>
      <c r="L10" s="121">
        <f t="shared" si="3"/>
        <v>0</v>
      </c>
      <c r="M10" s="121">
        <f t="shared" si="3"/>
        <v>0</v>
      </c>
      <c r="N10" s="121">
        <f t="shared" si="3"/>
        <v>208.75</v>
      </c>
      <c r="O10" s="121">
        <f t="shared" si="3"/>
        <v>208.15214</v>
      </c>
      <c r="P10" s="121">
        <f t="shared" si="3"/>
        <v>0</v>
      </c>
      <c r="Q10" s="121">
        <f t="shared" si="3"/>
        <v>0</v>
      </c>
      <c r="R10" s="121">
        <f t="shared" si="3"/>
        <v>0</v>
      </c>
      <c r="S10" s="121">
        <f t="shared" si="3"/>
        <v>0</v>
      </c>
      <c r="T10" s="121">
        <f t="shared" si="3"/>
        <v>208.75</v>
      </c>
      <c r="U10" s="121">
        <f t="shared" si="3"/>
        <v>0</v>
      </c>
      <c r="V10" s="121">
        <f t="shared" si="3"/>
        <v>0</v>
      </c>
      <c r="W10" s="121">
        <f t="shared" si="3"/>
        <v>0</v>
      </c>
      <c r="X10" s="121">
        <f t="shared" si="3"/>
        <v>0</v>
      </c>
      <c r="Y10" s="121">
        <f t="shared" si="3"/>
        <v>0</v>
      </c>
      <c r="Z10" s="121">
        <f t="shared" si="3"/>
        <v>208.75</v>
      </c>
      <c r="AA10" s="121">
        <f t="shared" si="3"/>
        <v>0</v>
      </c>
      <c r="AB10" s="121">
        <f t="shared" si="3"/>
        <v>0</v>
      </c>
      <c r="AC10" s="121">
        <f t="shared" si="3"/>
        <v>0</v>
      </c>
      <c r="AD10" s="121">
        <f t="shared" si="3"/>
        <v>208.75</v>
      </c>
      <c r="AE10" s="121">
        <f t="shared" si="3"/>
        <v>0</v>
      </c>
      <c r="AF10" s="247"/>
    </row>
    <row r="11" spans="1:33" s="2" customFormat="1" ht="60.75" customHeight="1" x14ac:dyDescent="0.25">
      <c r="A11" s="112" t="s">
        <v>23</v>
      </c>
      <c r="B11" s="113">
        <f>H11+J11+L11+N11+P11+R11+T11+V11+X11+Z11+AB11+AD11</f>
        <v>0</v>
      </c>
      <c r="C11" s="114">
        <f>H11+J11+L11+N11</f>
        <v>0</v>
      </c>
      <c r="D11" s="114">
        <v>0</v>
      </c>
      <c r="E11" s="114">
        <f>I11+K11+M11+O11+Q11+S11+U11+W11+Y11+AA11+AC11+AE11</f>
        <v>0</v>
      </c>
      <c r="F11" s="113">
        <f>IF(E11,B11,)/100</f>
        <v>0</v>
      </c>
      <c r="G11" s="113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5">
        <v>0</v>
      </c>
      <c r="R11" s="114">
        <v>0</v>
      </c>
      <c r="S11" s="115"/>
      <c r="T11" s="114">
        <v>0</v>
      </c>
      <c r="U11" s="114"/>
      <c r="V11" s="114">
        <v>0</v>
      </c>
      <c r="W11" s="115"/>
      <c r="X11" s="114">
        <v>0</v>
      </c>
      <c r="Y11" s="115"/>
      <c r="Z11" s="114">
        <v>0</v>
      </c>
      <c r="AA11" s="115"/>
      <c r="AB11" s="114">
        <v>0</v>
      </c>
      <c r="AC11" s="115"/>
      <c r="AD11" s="114">
        <v>0</v>
      </c>
      <c r="AE11" s="116"/>
      <c r="AF11" s="247"/>
    </row>
    <row r="12" spans="1:33" s="2" customFormat="1" ht="48" customHeight="1" x14ac:dyDescent="0.25">
      <c r="A12" s="112" t="s">
        <v>22</v>
      </c>
      <c r="B12" s="113">
        <f>H12+J12+L12+N12+P12+R12+T12+V12+X12+Z12+AB12+AD12</f>
        <v>140</v>
      </c>
      <c r="C12" s="114">
        <f>H12+J12+L12+N12</f>
        <v>35</v>
      </c>
      <c r="D12" s="114">
        <v>0</v>
      </c>
      <c r="E12" s="114">
        <f>I12+K12+M12+O12+Q12+S12+U12+W12+Y12+AA12+AC12+AE12</f>
        <v>35</v>
      </c>
      <c r="F12" s="113">
        <f t="shared" ref="F12:F14" si="4">IF(E12,B12,)/100</f>
        <v>1.4</v>
      </c>
      <c r="G12" s="113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35</v>
      </c>
      <c r="O12" s="114">
        <v>35</v>
      </c>
      <c r="P12" s="114">
        <v>0</v>
      </c>
      <c r="Q12" s="115">
        <v>0</v>
      </c>
      <c r="R12" s="114">
        <v>0</v>
      </c>
      <c r="S12" s="115"/>
      <c r="T12" s="114">
        <v>35</v>
      </c>
      <c r="U12" s="114"/>
      <c r="V12" s="114">
        <v>0</v>
      </c>
      <c r="W12" s="115"/>
      <c r="X12" s="114">
        <v>0</v>
      </c>
      <c r="Y12" s="115"/>
      <c r="Z12" s="114">
        <v>35</v>
      </c>
      <c r="AA12" s="115"/>
      <c r="AB12" s="114">
        <v>0</v>
      </c>
      <c r="AC12" s="115"/>
      <c r="AD12" s="114">
        <v>35</v>
      </c>
      <c r="AE12" s="116"/>
      <c r="AF12" s="247"/>
    </row>
    <row r="13" spans="1:33" s="2" customFormat="1" ht="51" customHeight="1" x14ac:dyDescent="0.25">
      <c r="A13" s="112" t="s">
        <v>21</v>
      </c>
      <c r="B13" s="113">
        <f t="shared" ref="B13:B14" si="5">H13+J13+L13+N13+P13+R13+T13+V13+X13+Z13+AB13+AD13</f>
        <v>695</v>
      </c>
      <c r="C13" s="114">
        <f>H13+J13+L13+N13</f>
        <v>173.75</v>
      </c>
      <c r="D13" s="114">
        <v>0</v>
      </c>
      <c r="E13" s="114">
        <f t="shared" ref="E13:E14" si="6">I13+K13+M13+O13+Q13+S13+U13+W13+Y13+AA13+AC13+AE13</f>
        <v>173.15214</v>
      </c>
      <c r="F13" s="113">
        <f>E13/B13*100</f>
        <v>24.913976978417267</v>
      </c>
      <c r="G13" s="113">
        <f>E13/C13*100</f>
        <v>99.655907913669068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173.75</v>
      </c>
      <c r="O13" s="114">
        <v>173.15214</v>
      </c>
      <c r="P13" s="114">
        <v>0</v>
      </c>
      <c r="Q13" s="114">
        <v>0</v>
      </c>
      <c r="R13" s="114">
        <v>0</v>
      </c>
      <c r="S13" s="114"/>
      <c r="T13" s="114">
        <v>173.75</v>
      </c>
      <c r="U13" s="114"/>
      <c r="V13" s="114">
        <v>0</v>
      </c>
      <c r="W13" s="114"/>
      <c r="X13" s="114">
        <v>0</v>
      </c>
      <c r="Y13" s="114"/>
      <c r="Z13" s="114">
        <v>173.75</v>
      </c>
      <c r="AA13" s="114"/>
      <c r="AB13" s="114">
        <v>0</v>
      </c>
      <c r="AC13" s="114"/>
      <c r="AD13" s="114">
        <v>173.75</v>
      </c>
      <c r="AE13" s="116"/>
      <c r="AF13" s="247"/>
    </row>
    <row r="14" spans="1:33" s="2" customFormat="1" ht="60" customHeight="1" x14ac:dyDescent="0.25">
      <c r="A14" s="112" t="s">
        <v>24</v>
      </c>
      <c r="B14" s="113">
        <f t="shared" si="5"/>
        <v>0</v>
      </c>
      <c r="C14" s="114">
        <f t="shared" ref="C14" si="7">H14+J14</f>
        <v>0</v>
      </c>
      <c r="D14" s="114">
        <v>0</v>
      </c>
      <c r="E14" s="114">
        <f t="shared" si="6"/>
        <v>0</v>
      </c>
      <c r="F14" s="113">
        <f t="shared" si="4"/>
        <v>0</v>
      </c>
      <c r="G14" s="113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5"/>
      <c r="P14" s="114">
        <v>0</v>
      </c>
      <c r="Q14" s="115">
        <v>0</v>
      </c>
      <c r="R14" s="114">
        <v>0</v>
      </c>
      <c r="S14" s="115"/>
      <c r="T14" s="114">
        <v>0</v>
      </c>
      <c r="U14" s="114"/>
      <c r="V14" s="114">
        <v>0</v>
      </c>
      <c r="W14" s="115"/>
      <c r="X14" s="114">
        <v>0</v>
      </c>
      <c r="Y14" s="115"/>
      <c r="Z14" s="114">
        <v>0</v>
      </c>
      <c r="AA14" s="115"/>
      <c r="AB14" s="114">
        <v>0</v>
      </c>
      <c r="AC14" s="115"/>
      <c r="AD14" s="114">
        <v>0</v>
      </c>
      <c r="AE14" s="116"/>
      <c r="AF14" s="248"/>
    </row>
    <row r="15" spans="1:33" s="187" customFormat="1" ht="163.5" customHeight="1" x14ac:dyDescent="0.25">
      <c r="A15" s="185" t="s">
        <v>98</v>
      </c>
      <c r="B15" s="186">
        <f>B16</f>
        <v>327.09499999999997</v>
      </c>
      <c r="C15" s="186">
        <f t="shared" ref="C15:AE15" si="8">C16</f>
        <v>108.03099999999999</v>
      </c>
      <c r="D15" s="186">
        <f>D16</f>
        <v>327.10000000000002</v>
      </c>
      <c r="E15" s="186">
        <f t="shared" si="8"/>
        <v>106.63200000000001</v>
      </c>
      <c r="F15" s="186">
        <f>E15/B15*100</f>
        <v>32.599703450068027</v>
      </c>
      <c r="G15" s="186">
        <f>E15/C15*100</f>
        <v>98.705001342207339</v>
      </c>
      <c r="H15" s="186">
        <f t="shared" si="8"/>
        <v>25.882000000000001</v>
      </c>
      <c r="I15" s="186">
        <f t="shared" si="8"/>
        <v>25.882000000000001</v>
      </c>
      <c r="J15" s="186">
        <f t="shared" si="8"/>
        <v>27.382999999999999</v>
      </c>
      <c r="K15" s="186">
        <f t="shared" si="8"/>
        <v>0</v>
      </c>
      <c r="L15" s="186">
        <f t="shared" si="8"/>
        <v>27.382999999999999</v>
      </c>
      <c r="M15" s="186">
        <f t="shared" si="8"/>
        <v>26.91</v>
      </c>
      <c r="N15" s="186">
        <f t="shared" si="8"/>
        <v>27.382999999999999</v>
      </c>
      <c r="O15" s="186">
        <f t="shared" si="8"/>
        <v>26.92</v>
      </c>
      <c r="P15" s="186">
        <f t="shared" si="8"/>
        <v>27.382999999999999</v>
      </c>
      <c r="Q15" s="186">
        <f t="shared" si="8"/>
        <v>26.92</v>
      </c>
      <c r="R15" s="186">
        <f t="shared" si="8"/>
        <v>27.382999999999999</v>
      </c>
      <c r="S15" s="186">
        <f t="shared" si="8"/>
        <v>0</v>
      </c>
      <c r="T15" s="186">
        <f t="shared" si="8"/>
        <v>27.382999999999999</v>
      </c>
      <c r="U15" s="186">
        <f t="shared" si="8"/>
        <v>0</v>
      </c>
      <c r="V15" s="186">
        <f t="shared" si="8"/>
        <v>27.382999999999999</v>
      </c>
      <c r="W15" s="186">
        <f t="shared" si="8"/>
        <v>0</v>
      </c>
      <c r="X15" s="186">
        <f t="shared" si="8"/>
        <v>27.382999999999999</v>
      </c>
      <c r="Y15" s="186">
        <f t="shared" si="8"/>
        <v>0</v>
      </c>
      <c r="Z15" s="186">
        <f t="shared" si="8"/>
        <v>27.382999999999999</v>
      </c>
      <c r="AA15" s="186">
        <f t="shared" si="8"/>
        <v>0</v>
      </c>
      <c r="AB15" s="186">
        <f t="shared" si="8"/>
        <v>27.382999999999999</v>
      </c>
      <c r="AC15" s="186">
        <f t="shared" si="8"/>
        <v>0</v>
      </c>
      <c r="AD15" s="186">
        <f t="shared" si="8"/>
        <v>27.382999999999999</v>
      </c>
      <c r="AE15" s="186">
        <f t="shared" si="8"/>
        <v>0</v>
      </c>
      <c r="AF15" s="188" t="s">
        <v>110</v>
      </c>
    </row>
    <row r="16" spans="1:33" s="2" customFormat="1" x14ac:dyDescent="0.25">
      <c r="A16" s="179" t="s">
        <v>30</v>
      </c>
      <c r="B16" s="121">
        <f>B17+B18+B19+B20</f>
        <v>327.09499999999997</v>
      </c>
      <c r="C16" s="121">
        <f>C17+C18+C19+C20</f>
        <v>108.03099999999999</v>
      </c>
      <c r="D16" s="121">
        <f>D17+D18+D19+D20</f>
        <v>327.10000000000002</v>
      </c>
      <c r="E16" s="121">
        <f>E17+E18+E19+E20</f>
        <v>106.63200000000001</v>
      </c>
      <c r="F16" s="121">
        <f>E16/B16*100</f>
        <v>32.599703450068027</v>
      </c>
      <c r="G16" s="121">
        <f>E16/C16*100</f>
        <v>98.705001342207339</v>
      </c>
      <c r="H16" s="121">
        <f t="shared" ref="H16:AE16" si="9">H17+H18+H19+H20</f>
        <v>25.882000000000001</v>
      </c>
      <c r="I16" s="121">
        <f t="shared" si="9"/>
        <v>25.882000000000001</v>
      </c>
      <c r="J16" s="121">
        <f t="shared" si="9"/>
        <v>27.382999999999999</v>
      </c>
      <c r="K16" s="121">
        <f t="shared" si="9"/>
        <v>0</v>
      </c>
      <c r="L16" s="121">
        <f t="shared" si="9"/>
        <v>27.382999999999999</v>
      </c>
      <c r="M16" s="121">
        <f t="shared" si="9"/>
        <v>26.91</v>
      </c>
      <c r="N16" s="121">
        <f t="shared" si="9"/>
        <v>27.382999999999999</v>
      </c>
      <c r="O16" s="121">
        <f t="shared" si="9"/>
        <v>26.92</v>
      </c>
      <c r="P16" s="121">
        <f t="shared" si="9"/>
        <v>27.382999999999999</v>
      </c>
      <c r="Q16" s="121">
        <v>26.92</v>
      </c>
      <c r="R16" s="121">
        <f t="shared" si="9"/>
        <v>27.382999999999999</v>
      </c>
      <c r="S16" s="121">
        <f t="shared" si="9"/>
        <v>0</v>
      </c>
      <c r="T16" s="121">
        <f t="shared" si="9"/>
        <v>27.382999999999999</v>
      </c>
      <c r="U16" s="121">
        <f t="shared" si="9"/>
        <v>0</v>
      </c>
      <c r="V16" s="121">
        <f t="shared" si="9"/>
        <v>27.382999999999999</v>
      </c>
      <c r="W16" s="121">
        <f t="shared" si="9"/>
        <v>0</v>
      </c>
      <c r="X16" s="121">
        <f t="shared" si="9"/>
        <v>27.382999999999999</v>
      </c>
      <c r="Y16" s="121">
        <f t="shared" si="9"/>
        <v>0</v>
      </c>
      <c r="Z16" s="121">
        <f t="shared" si="9"/>
        <v>27.382999999999999</v>
      </c>
      <c r="AA16" s="121">
        <f t="shared" si="9"/>
        <v>0</v>
      </c>
      <c r="AB16" s="121">
        <f t="shared" si="9"/>
        <v>27.382999999999999</v>
      </c>
      <c r="AC16" s="121">
        <f t="shared" si="9"/>
        <v>0</v>
      </c>
      <c r="AD16" s="121">
        <f t="shared" si="9"/>
        <v>27.382999999999999</v>
      </c>
      <c r="AE16" s="121">
        <f t="shared" si="9"/>
        <v>0</v>
      </c>
      <c r="AF16" s="117"/>
    </row>
    <row r="17" spans="1:32" s="2" customFormat="1" x14ac:dyDescent="0.25">
      <c r="A17" s="112" t="s">
        <v>23</v>
      </c>
      <c r="B17" s="113">
        <f>H17+J17+L17+N17+P17+R17+T17+V17+X17+Z17+AB17+AD17</f>
        <v>0</v>
      </c>
      <c r="C17" s="114">
        <f>H17+J17</f>
        <v>0</v>
      </c>
      <c r="D17" s="114">
        <v>0</v>
      </c>
      <c r="E17" s="114">
        <f>I17+K17+M17+O17+Q17+S17+U17+W17+Y17+AA17+AC17+AE17</f>
        <v>0</v>
      </c>
      <c r="F17" s="113">
        <f>IF(E17,B17,)/100</f>
        <v>0</v>
      </c>
      <c r="G17" s="113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5">
        <v>0</v>
      </c>
      <c r="R17" s="114">
        <v>0</v>
      </c>
      <c r="S17" s="115"/>
      <c r="T17" s="114">
        <v>0</v>
      </c>
      <c r="U17" s="115"/>
      <c r="V17" s="114">
        <v>0</v>
      </c>
      <c r="W17" s="115"/>
      <c r="X17" s="114">
        <v>0</v>
      </c>
      <c r="Y17" s="115"/>
      <c r="Z17" s="114">
        <v>0</v>
      </c>
      <c r="AA17" s="115"/>
      <c r="AB17" s="114">
        <v>0</v>
      </c>
      <c r="AC17" s="115"/>
      <c r="AD17" s="114">
        <v>0</v>
      </c>
      <c r="AE17" s="116"/>
      <c r="AF17" s="117"/>
    </row>
    <row r="18" spans="1:32" s="2" customFormat="1" x14ac:dyDescent="0.25">
      <c r="A18" s="112" t="s">
        <v>22</v>
      </c>
      <c r="B18" s="113">
        <f>H18+J18+L18+N18+P18+R18+T18+V18+X18+Z18+AB18+AD18</f>
        <v>0</v>
      </c>
      <c r="C18" s="114">
        <f t="shared" ref="C18:C20" si="10">H18+J18</f>
        <v>0</v>
      </c>
      <c r="D18" s="114">
        <v>0</v>
      </c>
      <c r="E18" s="114">
        <f t="shared" ref="E18" si="11">I18+K18+M18+O18+Q18+S18+U18+W18+Y18+AA18+AC18+AE18</f>
        <v>0</v>
      </c>
      <c r="F18" s="113">
        <f t="shared" ref="F18:F20" si="12">IF(E18,B18,)/100</f>
        <v>0</v>
      </c>
      <c r="G18" s="113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5">
        <v>0</v>
      </c>
      <c r="R18" s="114">
        <v>0</v>
      </c>
      <c r="S18" s="115"/>
      <c r="T18" s="114">
        <v>0</v>
      </c>
      <c r="U18" s="115"/>
      <c r="V18" s="114">
        <v>0</v>
      </c>
      <c r="W18" s="115"/>
      <c r="X18" s="114">
        <v>0</v>
      </c>
      <c r="Y18" s="115"/>
      <c r="Z18" s="114">
        <v>0</v>
      </c>
      <c r="AA18" s="115"/>
      <c r="AB18" s="114">
        <v>0</v>
      </c>
      <c r="AC18" s="115"/>
      <c r="AD18" s="114">
        <v>0</v>
      </c>
      <c r="AE18" s="116"/>
      <c r="AF18" s="117"/>
    </row>
    <row r="19" spans="1:32" s="2" customFormat="1" x14ac:dyDescent="0.25">
      <c r="A19" s="112" t="s">
        <v>21</v>
      </c>
      <c r="B19" s="113">
        <f t="shared" ref="B19:B20" si="13">H19+J19+L19+N19+P19+R19+T19+V19+X19+Z19+AB19+AD19</f>
        <v>327.09499999999997</v>
      </c>
      <c r="C19" s="114">
        <f>H19+J19+L19+N19</f>
        <v>108.03099999999999</v>
      </c>
      <c r="D19" s="114">
        <v>327.10000000000002</v>
      </c>
      <c r="E19" s="114">
        <f>I19+K19+M19+O19+Q19+S19+U19+W19+Y19+AA19+AC19+AE19</f>
        <v>106.63200000000001</v>
      </c>
      <c r="F19" s="113">
        <f>E19*100/B19</f>
        <v>32.599703450068027</v>
      </c>
      <c r="G19" s="113">
        <f>E19*100/C19</f>
        <v>98.705001342207339</v>
      </c>
      <c r="H19" s="114">
        <v>25.882000000000001</v>
      </c>
      <c r="I19" s="114">
        <v>25.882000000000001</v>
      </c>
      <c r="J19" s="114">
        <v>27.382999999999999</v>
      </c>
      <c r="K19" s="114">
        <v>0</v>
      </c>
      <c r="L19" s="114">
        <v>27.382999999999999</v>
      </c>
      <c r="M19" s="114">
        <v>26.91</v>
      </c>
      <c r="N19" s="114">
        <v>27.382999999999999</v>
      </c>
      <c r="O19" s="114">
        <v>26.92</v>
      </c>
      <c r="P19" s="114">
        <v>27.382999999999999</v>
      </c>
      <c r="Q19" s="114">
        <v>26.92</v>
      </c>
      <c r="R19" s="114">
        <v>27.382999999999999</v>
      </c>
      <c r="S19" s="114"/>
      <c r="T19" s="114">
        <v>27.382999999999999</v>
      </c>
      <c r="U19" s="114"/>
      <c r="V19" s="114">
        <v>27.382999999999999</v>
      </c>
      <c r="W19" s="114"/>
      <c r="X19" s="114">
        <v>27.382999999999999</v>
      </c>
      <c r="Y19" s="114"/>
      <c r="Z19" s="114">
        <v>27.382999999999999</v>
      </c>
      <c r="AA19" s="114"/>
      <c r="AB19" s="114">
        <v>27.382999999999999</v>
      </c>
      <c r="AC19" s="114"/>
      <c r="AD19" s="114">
        <v>27.382999999999999</v>
      </c>
      <c r="AE19" s="116"/>
      <c r="AF19" s="117"/>
    </row>
    <row r="20" spans="1:32" s="2" customFormat="1" x14ac:dyDescent="0.25">
      <c r="A20" s="112" t="s">
        <v>24</v>
      </c>
      <c r="B20" s="113">
        <f t="shared" si="13"/>
        <v>0</v>
      </c>
      <c r="C20" s="114">
        <f t="shared" si="10"/>
        <v>0</v>
      </c>
      <c r="D20" s="114">
        <v>0</v>
      </c>
      <c r="E20" s="114">
        <f>I20+K20+M20+O20+Q20+S20+U20+W20+Y20+AA20+AC20+AE20</f>
        <v>0</v>
      </c>
      <c r="F20" s="113">
        <f t="shared" si="12"/>
        <v>0</v>
      </c>
      <c r="G20" s="113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5">
        <v>0</v>
      </c>
      <c r="R20" s="114">
        <v>0</v>
      </c>
      <c r="S20" s="115"/>
      <c r="T20" s="114">
        <v>0</v>
      </c>
      <c r="U20" s="115"/>
      <c r="V20" s="114">
        <v>0</v>
      </c>
      <c r="W20" s="115"/>
      <c r="X20" s="114">
        <v>0</v>
      </c>
      <c r="Y20" s="115"/>
      <c r="Z20" s="114">
        <v>0</v>
      </c>
      <c r="AA20" s="115"/>
      <c r="AB20" s="114">
        <v>0</v>
      </c>
      <c r="AC20" s="115"/>
      <c r="AD20" s="114">
        <v>0</v>
      </c>
      <c r="AE20" s="116"/>
      <c r="AF20" s="117"/>
    </row>
    <row r="21" spans="1:32" s="187" customFormat="1" ht="189" x14ac:dyDescent="0.25">
      <c r="A21" s="185" t="s">
        <v>99</v>
      </c>
      <c r="B21" s="186">
        <f>B22</f>
        <v>578.5</v>
      </c>
      <c r="C21" s="186">
        <f t="shared" ref="C21:AE21" si="14">C22</f>
        <v>0</v>
      </c>
      <c r="D21" s="186">
        <f t="shared" si="14"/>
        <v>0</v>
      </c>
      <c r="E21" s="186">
        <f t="shared" si="14"/>
        <v>0</v>
      </c>
      <c r="F21" s="186">
        <v>0</v>
      </c>
      <c r="G21" s="186">
        <v>0</v>
      </c>
      <c r="H21" s="186">
        <f t="shared" si="14"/>
        <v>0</v>
      </c>
      <c r="I21" s="186">
        <f t="shared" si="14"/>
        <v>0</v>
      </c>
      <c r="J21" s="186">
        <f t="shared" si="14"/>
        <v>0</v>
      </c>
      <c r="K21" s="186">
        <f t="shared" si="14"/>
        <v>0</v>
      </c>
      <c r="L21" s="186">
        <f t="shared" si="14"/>
        <v>0</v>
      </c>
      <c r="M21" s="186">
        <f t="shared" si="14"/>
        <v>0</v>
      </c>
      <c r="N21" s="186">
        <f t="shared" si="14"/>
        <v>0</v>
      </c>
      <c r="O21" s="186">
        <f t="shared" si="14"/>
        <v>0</v>
      </c>
      <c r="P21" s="186">
        <f t="shared" si="14"/>
        <v>0</v>
      </c>
      <c r="Q21" s="186">
        <f t="shared" si="14"/>
        <v>0</v>
      </c>
      <c r="R21" s="186">
        <f t="shared" si="14"/>
        <v>578.5</v>
      </c>
      <c r="S21" s="186">
        <f t="shared" si="14"/>
        <v>0</v>
      </c>
      <c r="T21" s="186">
        <f t="shared" si="14"/>
        <v>0</v>
      </c>
      <c r="U21" s="186">
        <f t="shared" si="14"/>
        <v>0</v>
      </c>
      <c r="V21" s="186">
        <f t="shared" si="14"/>
        <v>0</v>
      </c>
      <c r="W21" s="186">
        <f t="shared" si="14"/>
        <v>0</v>
      </c>
      <c r="X21" s="186">
        <f t="shared" si="14"/>
        <v>0</v>
      </c>
      <c r="Y21" s="186">
        <f t="shared" si="14"/>
        <v>0</v>
      </c>
      <c r="Z21" s="186">
        <f t="shared" si="14"/>
        <v>0</v>
      </c>
      <c r="AA21" s="186">
        <f t="shared" si="14"/>
        <v>0</v>
      </c>
      <c r="AB21" s="186">
        <f t="shared" si="14"/>
        <v>0</v>
      </c>
      <c r="AC21" s="186">
        <f t="shared" si="14"/>
        <v>0</v>
      </c>
      <c r="AD21" s="186">
        <f t="shared" si="14"/>
        <v>0</v>
      </c>
      <c r="AE21" s="186">
        <f t="shared" si="14"/>
        <v>0</v>
      </c>
      <c r="AF21" s="186"/>
    </row>
    <row r="22" spans="1:32" s="2" customFormat="1" x14ac:dyDescent="0.25">
      <c r="A22" s="179" t="s">
        <v>30</v>
      </c>
      <c r="B22" s="121">
        <f>B23+B24+B25+B26</f>
        <v>578.5</v>
      </c>
      <c r="C22" s="121">
        <f>C23+C24+C25+C26</f>
        <v>0</v>
      </c>
      <c r="D22" s="121">
        <v>0</v>
      </c>
      <c r="E22" s="121">
        <f>E23+E24+E25+E26</f>
        <v>0</v>
      </c>
      <c r="F22" s="121">
        <v>0</v>
      </c>
      <c r="G22" s="121">
        <v>0</v>
      </c>
      <c r="H22" s="121">
        <f t="shared" ref="H22:AE22" si="15">H23+H24+H25+H26</f>
        <v>0</v>
      </c>
      <c r="I22" s="121">
        <f t="shared" si="15"/>
        <v>0</v>
      </c>
      <c r="J22" s="121">
        <f t="shared" si="15"/>
        <v>0</v>
      </c>
      <c r="K22" s="121">
        <f t="shared" si="15"/>
        <v>0</v>
      </c>
      <c r="L22" s="121">
        <f t="shared" si="15"/>
        <v>0</v>
      </c>
      <c r="M22" s="121">
        <f t="shared" si="15"/>
        <v>0</v>
      </c>
      <c r="N22" s="121">
        <f t="shared" si="15"/>
        <v>0</v>
      </c>
      <c r="O22" s="121">
        <f t="shared" si="15"/>
        <v>0</v>
      </c>
      <c r="P22" s="121">
        <f t="shared" si="15"/>
        <v>0</v>
      </c>
      <c r="Q22" s="121">
        <f t="shared" si="15"/>
        <v>0</v>
      </c>
      <c r="R22" s="121">
        <f t="shared" si="15"/>
        <v>578.5</v>
      </c>
      <c r="S22" s="121">
        <f t="shared" si="15"/>
        <v>0</v>
      </c>
      <c r="T22" s="121">
        <f t="shared" si="15"/>
        <v>0</v>
      </c>
      <c r="U22" s="121">
        <f t="shared" si="15"/>
        <v>0</v>
      </c>
      <c r="V22" s="121">
        <f t="shared" si="15"/>
        <v>0</v>
      </c>
      <c r="W22" s="121">
        <f t="shared" si="15"/>
        <v>0</v>
      </c>
      <c r="X22" s="121">
        <f t="shared" si="15"/>
        <v>0</v>
      </c>
      <c r="Y22" s="121">
        <f t="shared" si="15"/>
        <v>0</v>
      </c>
      <c r="Z22" s="121">
        <f t="shared" si="15"/>
        <v>0</v>
      </c>
      <c r="AA22" s="121">
        <f t="shared" si="15"/>
        <v>0</v>
      </c>
      <c r="AB22" s="121">
        <f t="shared" si="15"/>
        <v>0</v>
      </c>
      <c r="AC22" s="121">
        <f t="shared" si="15"/>
        <v>0</v>
      </c>
      <c r="AD22" s="121">
        <f t="shared" si="15"/>
        <v>0</v>
      </c>
      <c r="AE22" s="121">
        <f t="shared" si="15"/>
        <v>0</v>
      </c>
      <c r="AF22" s="117"/>
    </row>
    <row r="23" spans="1:32" s="2" customFormat="1" x14ac:dyDescent="0.25">
      <c r="A23" s="112" t="s">
        <v>23</v>
      </c>
      <c r="B23" s="113">
        <f>H23+J23+L23+N23+P23+R23+T23+V23+X23+Z23+AB23+AD23</f>
        <v>0</v>
      </c>
      <c r="C23" s="114">
        <f t="shared" ref="C23:C24" si="16">H23+J23+L23+N23</f>
        <v>0</v>
      </c>
      <c r="D23" s="114">
        <v>0</v>
      </c>
      <c r="E23" s="114">
        <f>I23+K23+M23+O23+Q23+S23+U23+W23+Y23+AA23+AC23+AE23</f>
        <v>0</v>
      </c>
      <c r="F23" s="113">
        <f>IF(E23,B23,)/100</f>
        <v>0</v>
      </c>
      <c r="G23" s="113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5">
        <v>0</v>
      </c>
      <c r="N23" s="114">
        <v>0</v>
      </c>
      <c r="O23" s="114">
        <v>0</v>
      </c>
      <c r="P23" s="114">
        <v>0</v>
      </c>
      <c r="Q23" s="115">
        <v>0</v>
      </c>
      <c r="R23" s="114">
        <v>0</v>
      </c>
      <c r="S23" s="115"/>
      <c r="T23" s="114">
        <v>0</v>
      </c>
      <c r="U23" s="115"/>
      <c r="V23" s="114">
        <v>0</v>
      </c>
      <c r="W23" s="115"/>
      <c r="X23" s="114">
        <v>0</v>
      </c>
      <c r="Y23" s="115"/>
      <c r="Z23" s="114">
        <v>0</v>
      </c>
      <c r="AA23" s="115"/>
      <c r="AB23" s="114">
        <v>0</v>
      </c>
      <c r="AC23" s="115"/>
      <c r="AD23" s="114">
        <v>0</v>
      </c>
      <c r="AE23" s="116"/>
      <c r="AF23" s="117"/>
    </row>
    <row r="24" spans="1:32" s="2" customFormat="1" x14ac:dyDescent="0.25">
      <c r="A24" s="112" t="s">
        <v>22</v>
      </c>
      <c r="B24" s="113">
        <f>H24+J24+L24+N24+P24+R24+T24+V24+X24+Z24+AB24+AD24</f>
        <v>578.5</v>
      </c>
      <c r="C24" s="114">
        <f t="shared" si="16"/>
        <v>0</v>
      </c>
      <c r="D24" s="114">
        <v>0</v>
      </c>
      <c r="E24" s="114">
        <f t="shared" ref="E24:E26" si="17">I24+K24+M24+O24+Q24+S24+U24+W24+Y24+AA24+AC24+AE24</f>
        <v>0</v>
      </c>
      <c r="F24" s="113">
        <f t="shared" ref="F24:F26" si="18">IF(E24,B24,)/100</f>
        <v>0</v>
      </c>
      <c r="G24" s="113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5">
        <v>0</v>
      </c>
      <c r="N24" s="114">
        <v>0</v>
      </c>
      <c r="O24" s="114">
        <v>0</v>
      </c>
      <c r="P24" s="114">
        <v>0</v>
      </c>
      <c r="Q24" s="115">
        <v>0</v>
      </c>
      <c r="R24" s="114">
        <v>578.5</v>
      </c>
      <c r="S24" s="115"/>
      <c r="T24" s="114">
        <v>0</v>
      </c>
      <c r="U24" s="115"/>
      <c r="V24" s="114">
        <v>0</v>
      </c>
      <c r="W24" s="115"/>
      <c r="X24" s="114">
        <v>0</v>
      </c>
      <c r="Y24" s="115"/>
      <c r="Z24" s="114">
        <v>0</v>
      </c>
      <c r="AA24" s="115"/>
      <c r="AB24" s="114">
        <v>0</v>
      </c>
      <c r="AC24" s="115"/>
      <c r="AD24" s="114">
        <v>0</v>
      </c>
      <c r="AE24" s="116"/>
      <c r="AF24" s="117"/>
    </row>
    <row r="25" spans="1:32" s="2" customFormat="1" x14ac:dyDescent="0.25">
      <c r="A25" s="112" t="s">
        <v>21</v>
      </c>
      <c r="B25" s="113">
        <f t="shared" ref="B25:B26" si="19">H25+J25+L25+N25+P25+R25+T25+V25+X25+Z25+AB25+AD25</f>
        <v>0</v>
      </c>
      <c r="C25" s="114">
        <f>H25+J25+L25+N25</f>
        <v>0</v>
      </c>
      <c r="D25" s="114">
        <v>0</v>
      </c>
      <c r="E25" s="114">
        <f t="shared" si="17"/>
        <v>0</v>
      </c>
      <c r="F25" s="113">
        <f t="shared" si="18"/>
        <v>0</v>
      </c>
      <c r="G25" s="113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/>
      <c r="T25" s="114">
        <v>0</v>
      </c>
      <c r="U25" s="114"/>
      <c r="V25" s="114">
        <v>0</v>
      </c>
      <c r="W25" s="114"/>
      <c r="X25" s="114">
        <v>0</v>
      </c>
      <c r="Y25" s="114"/>
      <c r="Z25" s="114">
        <v>0</v>
      </c>
      <c r="AA25" s="114"/>
      <c r="AB25" s="114">
        <v>0</v>
      </c>
      <c r="AC25" s="114"/>
      <c r="AD25" s="114">
        <v>0</v>
      </c>
      <c r="AE25" s="116"/>
      <c r="AF25" s="117"/>
    </row>
    <row r="26" spans="1:32" s="2" customFormat="1" x14ac:dyDescent="0.25">
      <c r="A26" s="112" t="s">
        <v>24</v>
      </c>
      <c r="B26" s="113">
        <f t="shared" si="19"/>
        <v>0</v>
      </c>
      <c r="C26" s="114">
        <f>H26+J26+L26+N26</f>
        <v>0</v>
      </c>
      <c r="D26" s="114">
        <v>0</v>
      </c>
      <c r="E26" s="114">
        <f t="shared" si="17"/>
        <v>0</v>
      </c>
      <c r="F26" s="113">
        <f t="shared" si="18"/>
        <v>0</v>
      </c>
      <c r="G26" s="113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5">
        <v>0</v>
      </c>
      <c r="N26" s="114">
        <v>0</v>
      </c>
      <c r="O26" s="114">
        <v>0</v>
      </c>
      <c r="P26" s="114">
        <v>0</v>
      </c>
      <c r="Q26" s="115">
        <v>0</v>
      </c>
      <c r="R26" s="114">
        <v>0</v>
      </c>
      <c r="S26" s="115"/>
      <c r="T26" s="114">
        <v>0</v>
      </c>
      <c r="U26" s="115"/>
      <c r="V26" s="114">
        <v>0</v>
      </c>
      <c r="W26" s="115"/>
      <c r="X26" s="114">
        <v>0</v>
      </c>
      <c r="Y26" s="115"/>
      <c r="Z26" s="114">
        <v>0</v>
      </c>
      <c r="AA26" s="115"/>
      <c r="AB26" s="114">
        <v>0</v>
      </c>
      <c r="AC26" s="115"/>
      <c r="AD26" s="114">
        <v>0</v>
      </c>
      <c r="AE26" s="116"/>
      <c r="AF26" s="117"/>
    </row>
    <row r="27" spans="1:32" s="2" customFormat="1" ht="31.5" x14ac:dyDescent="0.25">
      <c r="A27" s="131" t="s">
        <v>40</v>
      </c>
      <c r="B27" s="132">
        <f>B29+B35+B41</f>
        <v>3487.8015200000004</v>
      </c>
      <c r="C27" s="132">
        <f>C29+C35+C41</f>
        <v>1370.5655200000001</v>
      </c>
      <c r="D27" s="132">
        <f t="shared" ref="D27:AD27" si="20">D29+D35+D41</f>
        <v>1364</v>
      </c>
      <c r="E27" s="132">
        <f t="shared" si="20"/>
        <v>1743.0328500000001</v>
      </c>
      <c r="F27" s="132">
        <f>E27/B27*100</f>
        <v>49.975115843174464</v>
      </c>
      <c r="G27" s="132">
        <f>E27/C27*100</f>
        <v>127.17617834133168</v>
      </c>
      <c r="H27" s="132">
        <f t="shared" si="20"/>
        <v>643.53399999999999</v>
      </c>
      <c r="I27" s="132">
        <f t="shared" si="20"/>
        <v>546.41999999999996</v>
      </c>
      <c r="J27" s="132">
        <f t="shared" si="20"/>
        <v>288.67599999999999</v>
      </c>
      <c r="K27" s="132">
        <f t="shared" si="20"/>
        <v>302.08</v>
      </c>
      <c r="L27" s="132">
        <f t="shared" si="20"/>
        <v>136.35552000000001</v>
      </c>
      <c r="M27" s="132">
        <f t="shared" si="20"/>
        <v>122.60706</v>
      </c>
      <c r="N27" s="132">
        <f t="shared" si="20"/>
        <v>302</v>
      </c>
      <c r="O27" s="132">
        <f t="shared" si="20"/>
        <v>283.70578999999998</v>
      </c>
      <c r="P27" s="132">
        <f t="shared" si="20"/>
        <v>507.01299999999998</v>
      </c>
      <c r="Q27" s="132">
        <f t="shared" si="20"/>
        <v>488.22</v>
      </c>
      <c r="R27" s="132">
        <f t="shared" si="20"/>
        <v>281.82400000000001</v>
      </c>
      <c r="S27" s="132">
        <f t="shared" si="20"/>
        <v>0</v>
      </c>
      <c r="T27" s="132">
        <f t="shared" si="20"/>
        <v>529.94200000000001</v>
      </c>
      <c r="U27" s="132">
        <f t="shared" si="20"/>
        <v>0</v>
      </c>
      <c r="V27" s="132">
        <f t="shared" si="20"/>
        <v>124.005</v>
      </c>
      <c r="W27" s="132">
        <f t="shared" si="20"/>
        <v>0</v>
      </c>
      <c r="X27" s="132">
        <f t="shared" si="20"/>
        <v>109.57</v>
      </c>
      <c r="Y27" s="132">
        <f t="shared" si="20"/>
        <v>0</v>
      </c>
      <c r="Z27" s="132">
        <f t="shared" si="20"/>
        <v>237.505</v>
      </c>
      <c r="AA27" s="132">
        <f t="shared" si="20"/>
        <v>0</v>
      </c>
      <c r="AB27" s="132">
        <f t="shared" si="20"/>
        <v>110.974</v>
      </c>
      <c r="AC27" s="132">
        <f t="shared" si="20"/>
        <v>0</v>
      </c>
      <c r="AD27" s="132">
        <f t="shared" si="20"/>
        <v>216.40299999999999</v>
      </c>
      <c r="AE27" s="132">
        <f>AE29+AE35+AE41</f>
        <v>0</v>
      </c>
      <c r="AF27" s="132"/>
    </row>
    <row r="28" spans="1:32" s="2" customFormat="1" x14ac:dyDescent="0.25">
      <c r="A28" s="112" t="s">
        <v>20</v>
      </c>
      <c r="B28" s="113"/>
      <c r="C28" s="114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117"/>
    </row>
    <row r="29" spans="1:32" s="187" customFormat="1" ht="47.25" hidden="1" x14ac:dyDescent="0.25">
      <c r="A29" s="185" t="s">
        <v>41</v>
      </c>
      <c r="B29" s="186">
        <f>B30</f>
        <v>0</v>
      </c>
      <c r="C29" s="186">
        <f t="shared" ref="C29:AE29" si="21">C30</f>
        <v>0</v>
      </c>
      <c r="D29" s="186">
        <f>D30</f>
        <v>0</v>
      </c>
      <c r="E29" s="186">
        <f t="shared" si="21"/>
        <v>0</v>
      </c>
      <c r="F29" s="186">
        <v>0</v>
      </c>
      <c r="G29" s="186">
        <v>0</v>
      </c>
      <c r="H29" s="186">
        <f t="shared" si="21"/>
        <v>0</v>
      </c>
      <c r="I29" s="186">
        <f t="shared" si="21"/>
        <v>0</v>
      </c>
      <c r="J29" s="186">
        <f t="shared" si="21"/>
        <v>0</v>
      </c>
      <c r="K29" s="186">
        <f t="shared" si="21"/>
        <v>0</v>
      </c>
      <c r="L29" s="186">
        <f t="shared" si="21"/>
        <v>0</v>
      </c>
      <c r="M29" s="186">
        <f t="shared" si="21"/>
        <v>0</v>
      </c>
      <c r="N29" s="186">
        <f t="shared" si="21"/>
        <v>0</v>
      </c>
      <c r="O29" s="186">
        <f t="shared" si="21"/>
        <v>0</v>
      </c>
      <c r="P29" s="186">
        <f t="shared" si="21"/>
        <v>0</v>
      </c>
      <c r="Q29" s="186">
        <f t="shared" si="21"/>
        <v>0</v>
      </c>
      <c r="R29" s="186">
        <f t="shared" si="21"/>
        <v>0</v>
      </c>
      <c r="S29" s="186">
        <f t="shared" si="21"/>
        <v>0</v>
      </c>
      <c r="T29" s="186">
        <f t="shared" si="21"/>
        <v>0</v>
      </c>
      <c r="U29" s="186">
        <f t="shared" si="21"/>
        <v>0</v>
      </c>
      <c r="V29" s="186">
        <f t="shared" si="21"/>
        <v>0</v>
      </c>
      <c r="W29" s="186">
        <f t="shared" si="21"/>
        <v>0</v>
      </c>
      <c r="X29" s="186">
        <f t="shared" si="21"/>
        <v>0</v>
      </c>
      <c r="Y29" s="186">
        <f t="shared" si="21"/>
        <v>0</v>
      </c>
      <c r="Z29" s="186">
        <f t="shared" si="21"/>
        <v>0</v>
      </c>
      <c r="AA29" s="186">
        <f t="shared" si="21"/>
        <v>0</v>
      </c>
      <c r="AB29" s="186">
        <f t="shared" si="21"/>
        <v>0</v>
      </c>
      <c r="AC29" s="186">
        <f t="shared" si="21"/>
        <v>0</v>
      </c>
      <c r="AD29" s="186">
        <f t="shared" si="21"/>
        <v>0</v>
      </c>
      <c r="AE29" s="186">
        <f t="shared" si="21"/>
        <v>0</v>
      </c>
      <c r="AF29" s="186" t="s">
        <v>114</v>
      </c>
    </row>
    <row r="30" spans="1:32" s="2" customFormat="1" hidden="1" x14ac:dyDescent="0.25">
      <c r="A30" s="179" t="s">
        <v>30</v>
      </c>
      <c r="B30" s="121">
        <f>B31+B32+B33+B34</f>
        <v>0</v>
      </c>
      <c r="C30" s="121">
        <f t="shared" ref="C30:E30" si="22">C31+C32+C33+C34</f>
        <v>0</v>
      </c>
      <c r="D30" s="121">
        <f t="shared" si="22"/>
        <v>0</v>
      </c>
      <c r="E30" s="121">
        <f t="shared" si="22"/>
        <v>0</v>
      </c>
      <c r="F30" s="121">
        <v>0</v>
      </c>
      <c r="G30" s="121">
        <v>0</v>
      </c>
      <c r="H30" s="121">
        <f>H31+H32+H33+H34</f>
        <v>0</v>
      </c>
      <c r="I30" s="121">
        <f t="shared" ref="I30:AE30" si="23">I31+I32+I33+I34</f>
        <v>0</v>
      </c>
      <c r="J30" s="121">
        <f t="shared" si="23"/>
        <v>0</v>
      </c>
      <c r="K30" s="121">
        <f t="shared" si="23"/>
        <v>0</v>
      </c>
      <c r="L30" s="121">
        <f t="shared" si="23"/>
        <v>0</v>
      </c>
      <c r="M30" s="121">
        <f t="shared" si="23"/>
        <v>0</v>
      </c>
      <c r="N30" s="121">
        <f t="shared" si="23"/>
        <v>0</v>
      </c>
      <c r="O30" s="121">
        <f t="shared" si="23"/>
        <v>0</v>
      </c>
      <c r="P30" s="121">
        <f t="shared" si="23"/>
        <v>0</v>
      </c>
      <c r="Q30" s="121">
        <f t="shared" si="23"/>
        <v>0</v>
      </c>
      <c r="R30" s="121">
        <f t="shared" si="23"/>
        <v>0</v>
      </c>
      <c r="S30" s="121">
        <f t="shared" si="23"/>
        <v>0</v>
      </c>
      <c r="T30" s="121">
        <f t="shared" si="23"/>
        <v>0</v>
      </c>
      <c r="U30" s="121">
        <f t="shared" si="23"/>
        <v>0</v>
      </c>
      <c r="V30" s="121">
        <f t="shared" si="23"/>
        <v>0</v>
      </c>
      <c r="W30" s="121">
        <f t="shared" si="23"/>
        <v>0</v>
      </c>
      <c r="X30" s="121">
        <f t="shared" si="23"/>
        <v>0</v>
      </c>
      <c r="Y30" s="121">
        <f t="shared" si="23"/>
        <v>0</v>
      </c>
      <c r="Z30" s="121">
        <f t="shared" si="23"/>
        <v>0</v>
      </c>
      <c r="AA30" s="121">
        <f t="shared" si="23"/>
        <v>0</v>
      </c>
      <c r="AB30" s="121">
        <f t="shared" si="23"/>
        <v>0</v>
      </c>
      <c r="AC30" s="121">
        <f t="shared" si="23"/>
        <v>0</v>
      </c>
      <c r="AD30" s="121">
        <f t="shared" si="23"/>
        <v>0</v>
      </c>
      <c r="AE30" s="121">
        <f t="shared" si="23"/>
        <v>0</v>
      </c>
      <c r="AF30" s="117"/>
    </row>
    <row r="31" spans="1:32" s="2" customFormat="1" hidden="1" x14ac:dyDescent="0.25">
      <c r="A31" s="112" t="s">
        <v>23</v>
      </c>
      <c r="B31" s="113">
        <f>H31+J31+L31+N31+P31+R31+T31+V31+X31+Z31+AB31+AD31</f>
        <v>0</v>
      </c>
      <c r="C31" s="114">
        <f t="shared" ref="C31:C32" si="24">H31+J31+L31+N31</f>
        <v>0</v>
      </c>
      <c r="D31" s="114">
        <v>0</v>
      </c>
      <c r="E31" s="114">
        <f>I31+K31+M31+O31+Q31+S31+U31+W31+Y31+AA31+AC31+AE31</f>
        <v>0</v>
      </c>
      <c r="F31" s="113">
        <v>0</v>
      </c>
      <c r="G31" s="113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5">
        <v>0</v>
      </c>
      <c r="N31" s="114">
        <v>0</v>
      </c>
      <c r="O31" s="115"/>
      <c r="P31" s="114">
        <v>0</v>
      </c>
      <c r="Q31" s="115">
        <v>0</v>
      </c>
      <c r="R31" s="114">
        <v>0</v>
      </c>
      <c r="S31" s="115"/>
      <c r="T31" s="114">
        <v>0</v>
      </c>
      <c r="U31" s="115"/>
      <c r="V31" s="114">
        <v>0</v>
      </c>
      <c r="W31" s="115"/>
      <c r="X31" s="114">
        <v>0</v>
      </c>
      <c r="Y31" s="115"/>
      <c r="Z31" s="114">
        <v>0</v>
      </c>
      <c r="AA31" s="115"/>
      <c r="AB31" s="114">
        <v>0</v>
      </c>
      <c r="AC31" s="115"/>
      <c r="AD31" s="114">
        <v>0</v>
      </c>
      <c r="AE31" s="116"/>
      <c r="AF31" s="117"/>
    </row>
    <row r="32" spans="1:32" s="2" customFormat="1" hidden="1" x14ac:dyDescent="0.25">
      <c r="A32" s="112" t="s">
        <v>22</v>
      </c>
      <c r="B32" s="113">
        <f>H32+J32+L32+N32+P32+R32+T32+V32+X32+Z32+AB32+AD32</f>
        <v>0</v>
      </c>
      <c r="C32" s="114">
        <f t="shared" si="24"/>
        <v>0</v>
      </c>
      <c r="D32" s="114">
        <v>0</v>
      </c>
      <c r="E32" s="114">
        <f t="shared" ref="E32:E34" si="25">I32+K32+M32+O32+Q32+S32+U32+W32+Y32+AA32+AC32+AE32</f>
        <v>0</v>
      </c>
      <c r="F32" s="113">
        <v>0</v>
      </c>
      <c r="G32" s="113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5">
        <v>0</v>
      </c>
      <c r="N32" s="114">
        <v>0</v>
      </c>
      <c r="O32" s="115"/>
      <c r="P32" s="114">
        <v>0</v>
      </c>
      <c r="Q32" s="115">
        <v>0</v>
      </c>
      <c r="R32" s="114">
        <v>0</v>
      </c>
      <c r="S32" s="115"/>
      <c r="T32" s="114">
        <v>0</v>
      </c>
      <c r="U32" s="115"/>
      <c r="V32" s="114">
        <v>0</v>
      </c>
      <c r="W32" s="115"/>
      <c r="X32" s="114">
        <v>0</v>
      </c>
      <c r="Y32" s="115"/>
      <c r="Z32" s="114">
        <v>0</v>
      </c>
      <c r="AA32" s="115"/>
      <c r="AB32" s="114">
        <v>0</v>
      </c>
      <c r="AC32" s="115"/>
      <c r="AD32" s="114">
        <v>0</v>
      </c>
      <c r="AE32" s="116"/>
      <c r="AF32" s="117"/>
    </row>
    <row r="33" spans="1:32" s="2" customFormat="1" hidden="1" x14ac:dyDescent="0.25">
      <c r="A33" s="112" t="s">
        <v>21</v>
      </c>
      <c r="B33" s="113">
        <f t="shared" ref="B33:B34" si="26">H33+J33+L33+N33+P33+R33+T33+V33+X33+Z33+AB33+AD33</f>
        <v>0</v>
      </c>
      <c r="C33" s="114">
        <f>H33+J33+L33+N33</f>
        <v>0</v>
      </c>
      <c r="D33" s="114">
        <v>0</v>
      </c>
      <c r="E33" s="114">
        <f t="shared" si="25"/>
        <v>0</v>
      </c>
      <c r="F33" s="113">
        <v>0</v>
      </c>
      <c r="G33" s="113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/>
      <c r="P33" s="114">
        <v>0</v>
      </c>
      <c r="Q33" s="114">
        <v>0</v>
      </c>
      <c r="R33" s="114">
        <v>0</v>
      </c>
      <c r="S33" s="114"/>
      <c r="T33" s="114">
        <v>0</v>
      </c>
      <c r="U33" s="114"/>
      <c r="V33" s="114">
        <v>0</v>
      </c>
      <c r="W33" s="114"/>
      <c r="X33" s="114">
        <v>0</v>
      </c>
      <c r="Y33" s="114"/>
      <c r="Z33" s="114">
        <v>0</v>
      </c>
      <c r="AA33" s="114"/>
      <c r="AB33" s="114">
        <v>0</v>
      </c>
      <c r="AC33" s="114"/>
      <c r="AD33" s="114">
        <v>0</v>
      </c>
      <c r="AE33" s="116"/>
      <c r="AF33" s="117"/>
    </row>
    <row r="34" spans="1:32" s="2" customFormat="1" hidden="1" x14ac:dyDescent="0.25">
      <c r="A34" s="112" t="s">
        <v>24</v>
      </c>
      <c r="B34" s="113">
        <f t="shared" si="26"/>
        <v>0</v>
      </c>
      <c r="C34" s="114">
        <f>H34+J34+L34+N34</f>
        <v>0</v>
      </c>
      <c r="D34" s="114">
        <v>0</v>
      </c>
      <c r="E34" s="114">
        <f t="shared" si="25"/>
        <v>0</v>
      </c>
      <c r="F34" s="113">
        <v>0</v>
      </c>
      <c r="G34" s="113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5">
        <v>0</v>
      </c>
      <c r="N34" s="114">
        <v>0</v>
      </c>
      <c r="O34" s="115"/>
      <c r="P34" s="114">
        <v>0</v>
      </c>
      <c r="Q34" s="115">
        <v>0</v>
      </c>
      <c r="R34" s="114">
        <v>0</v>
      </c>
      <c r="S34" s="115"/>
      <c r="T34" s="114">
        <v>0</v>
      </c>
      <c r="U34" s="115"/>
      <c r="V34" s="114">
        <v>0</v>
      </c>
      <c r="W34" s="115"/>
      <c r="X34" s="114">
        <v>0</v>
      </c>
      <c r="Y34" s="115"/>
      <c r="Z34" s="114">
        <v>0</v>
      </c>
      <c r="AA34" s="115"/>
      <c r="AB34" s="114">
        <v>0</v>
      </c>
      <c r="AC34" s="115"/>
      <c r="AD34" s="114">
        <v>0</v>
      </c>
      <c r="AE34" s="116"/>
      <c r="AF34" s="117"/>
    </row>
    <row r="35" spans="1:32" s="187" customFormat="1" ht="47.25" x14ac:dyDescent="0.25">
      <c r="A35" s="185" t="s">
        <v>42</v>
      </c>
      <c r="B35" s="186">
        <f>B36</f>
        <v>3487.8015200000004</v>
      </c>
      <c r="C35" s="186">
        <f t="shared" ref="C35:AE35" si="27">C36</f>
        <v>1370.5655200000001</v>
      </c>
      <c r="D35" s="186">
        <f>D36</f>
        <v>1364</v>
      </c>
      <c r="E35" s="186">
        <f t="shared" si="27"/>
        <v>1743.0328500000001</v>
      </c>
      <c r="F35" s="186">
        <f>E35/B35*100</f>
        <v>49.975115843174464</v>
      </c>
      <c r="G35" s="186">
        <f>E35/C35*100</f>
        <v>127.17617834133168</v>
      </c>
      <c r="H35" s="186">
        <f t="shared" si="27"/>
        <v>643.53399999999999</v>
      </c>
      <c r="I35" s="186">
        <f t="shared" si="27"/>
        <v>546.41999999999996</v>
      </c>
      <c r="J35" s="186">
        <f t="shared" si="27"/>
        <v>288.67599999999999</v>
      </c>
      <c r="K35" s="186">
        <f t="shared" si="27"/>
        <v>302.08</v>
      </c>
      <c r="L35" s="186">
        <f t="shared" si="27"/>
        <v>136.35552000000001</v>
      </c>
      <c r="M35" s="186">
        <f t="shared" si="27"/>
        <v>122.60706</v>
      </c>
      <c r="N35" s="186">
        <f t="shared" si="27"/>
        <v>302</v>
      </c>
      <c r="O35" s="186">
        <f t="shared" si="27"/>
        <v>283.70578999999998</v>
      </c>
      <c r="P35" s="186">
        <f t="shared" si="27"/>
        <v>507.01299999999998</v>
      </c>
      <c r="Q35" s="186">
        <f t="shared" si="27"/>
        <v>488.22</v>
      </c>
      <c r="R35" s="186">
        <f t="shared" si="27"/>
        <v>281.82400000000001</v>
      </c>
      <c r="S35" s="186">
        <f t="shared" si="27"/>
        <v>0</v>
      </c>
      <c r="T35" s="186">
        <f t="shared" si="27"/>
        <v>529.94200000000001</v>
      </c>
      <c r="U35" s="186">
        <f t="shared" si="27"/>
        <v>0</v>
      </c>
      <c r="V35" s="186">
        <f t="shared" si="27"/>
        <v>124.005</v>
      </c>
      <c r="W35" s="186">
        <f t="shared" si="27"/>
        <v>0</v>
      </c>
      <c r="X35" s="186">
        <f t="shared" si="27"/>
        <v>109.57</v>
      </c>
      <c r="Y35" s="186">
        <f t="shared" si="27"/>
        <v>0</v>
      </c>
      <c r="Z35" s="186">
        <f t="shared" si="27"/>
        <v>237.505</v>
      </c>
      <c r="AA35" s="186">
        <f t="shared" si="27"/>
        <v>0</v>
      </c>
      <c r="AB35" s="186">
        <f t="shared" si="27"/>
        <v>110.974</v>
      </c>
      <c r="AC35" s="186">
        <f t="shared" si="27"/>
        <v>0</v>
      </c>
      <c r="AD35" s="186">
        <f t="shared" si="27"/>
        <v>216.40299999999999</v>
      </c>
      <c r="AE35" s="186">
        <f t="shared" si="27"/>
        <v>0</v>
      </c>
      <c r="AF35" s="189"/>
    </row>
    <row r="36" spans="1:32" s="2" customFormat="1" x14ac:dyDescent="0.25">
      <c r="A36" s="179" t="s">
        <v>30</v>
      </c>
      <c r="B36" s="121">
        <f>B37+B38+B39+B40</f>
        <v>3487.8015200000004</v>
      </c>
      <c r="C36" s="121">
        <f t="shared" ref="C36:E36" si="28">C37+C38+C39+C40</f>
        <v>1370.5655200000001</v>
      </c>
      <c r="D36" s="121">
        <f t="shared" si="28"/>
        <v>1364</v>
      </c>
      <c r="E36" s="121">
        <f t="shared" si="28"/>
        <v>1743.0328500000001</v>
      </c>
      <c r="F36" s="121">
        <f>E36/B36*100</f>
        <v>49.975115843174464</v>
      </c>
      <c r="G36" s="121">
        <f>E36/C36*100</f>
        <v>127.17617834133168</v>
      </c>
      <c r="H36" s="121">
        <f>H37+H38+H39+H40</f>
        <v>643.53399999999999</v>
      </c>
      <c r="I36" s="121">
        <f>I37+I38+I39+I40</f>
        <v>546.41999999999996</v>
      </c>
      <c r="J36" s="121">
        <f t="shared" ref="J36:AE36" si="29">J37+J38+J39+J40</f>
        <v>288.67599999999999</v>
      </c>
      <c r="K36" s="121">
        <f t="shared" si="29"/>
        <v>302.08</v>
      </c>
      <c r="L36" s="121">
        <f t="shared" si="29"/>
        <v>136.35552000000001</v>
      </c>
      <c r="M36" s="121">
        <f t="shared" si="29"/>
        <v>122.60706</v>
      </c>
      <c r="N36" s="121">
        <f t="shared" si="29"/>
        <v>302</v>
      </c>
      <c r="O36" s="121">
        <f t="shared" si="29"/>
        <v>283.70578999999998</v>
      </c>
      <c r="P36" s="121">
        <f t="shared" si="29"/>
        <v>507.01299999999998</v>
      </c>
      <c r="Q36" s="121">
        <v>488.22</v>
      </c>
      <c r="R36" s="121">
        <f t="shared" si="29"/>
        <v>281.82400000000001</v>
      </c>
      <c r="S36" s="121">
        <f t="shared" si="29"/>
        <v>0</v>
      </c>
      <c r="T36" s="121">
        <f t="shared" si="29"/>
        <v>529.94200000000001</v>
      </c>
      <c r="U36" s="121">
        <f t="shared" si="29"/>
        <v>0</v>
      </c>
      <c r="V36" s="121">
        <f t="shared" si="29"/>
        <v>124.005</v>
      </c>
      <c r="W36" s="121">
        <f t="shared" si="29"/>
        <v>0</v>
      </c>
      <c r="X36" s="121">
        <f t="shared" si="29"/>
        <v>109.57</v>
      </c>
      <c r="Y36" s="121">
        <f t="shared" si="29"/>
        <v>0</v>
      </c>
      <c r="Z36" s="121">
        <f t="shared" si="29"/>
        <v>237.505</v>
      </c>
      <c r="AA36" s="121">
        <f t="shared" si="29"/>
        <v>0</v>
      </c>
      <c r="AB36" s="121">
        <f t="shared" si="29"/>
        <v>110.974</v>
      </c>
      <c r="AC36" s="121">
        <f t="shared" si="29"/>
        <v>0</v>
      </c>
      <c r="AD36" s="121">
        <f t="shared" si="29"/>
        <v>216.40299999999999</v>
      </c>
      <c r="AE36" s="121">
        <f t="shared" si="29"/>
        <v>0</v>
      </c>
      <c r="AF36" s="117"/>
    </row>
    <row r="37" spans="1:32" s="2" customFormat="1" x14ac:dyDescent="0.25">
      <c r="A37" s="112" t="s">
        <v>23</v>
      </c>
      <c r="B37" s="113">
        <f>H37+J37+L37+N37+P37+R37+T37+V37+X37+Z37+AB37+AD37</f>
        <v>0</v>
      </c>
      <c r="C37" s="114">
        <f>H37+J37</f>
        <v>0</v>
      </c>
      <c r="D37" s="114">
        <v>0</v>
      </c>
      <c r="E37" s="114">
        <f>I37+K37+M37+O37+Q37+S37+U37+W37+Y37+AA37+AC37+AE37</f>
        <v>0</v>
      </c>
      <c r="F37" s="113">
        <v>0</v>
      </c>
      <c r="G37" s="113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5">
        <v>0</v>
      </c>
      <c r="R37" s="114">
        <v>0</v>
      </c>
      <c r="S37" s="115"/>
      <c r="T37" s="114">
        <v>0</v>
      </c>
      <c r="U37" s="115"/>
      <c r="V37" s="114">
        <v>0</v>
      </c>
      <c r="W37" s="115"/>
      <c r="X37" s="114">
        <v>0</v>
      </c>
      <c r="Y37" s="115"/>
      <c r="Z37" s="114">
        <v>0</v>
      </c>
      <c r="AA37" s="115"/>
      <c r="AB37" s="114">
        <v>0</v>
      </c>
      <c r="AC37" s="115"/>
      <c r="AD37" s="114">
        <v>0</v>
      </c>
      <c r="AE37" s="116"/>
      <c r="AF37" s="117"/>
    </row>
    <row r="38" spans="1:32" s="2" customFormat="1" x14ac:dyDescent="0.25">
      <c r="A38" s="112" t="s">
        <v>22</v>
      </c>
      <c r="B38" s="113">
        <f>H38+J38+L38+N38+P38+R38+T38+V38+X38+Z38+AB38+AD38</f>
        <v>3487.8015200000004</v>
      </c>
      <c r="C38" s="114">
        <f>H38+J38+L38+N38</f>
        <v>1370.5655200000001</v>
      </c>
      <c r="D38" s="114">
        <v>1364</v>
      </c>
      <c r="E38" s="114">
        <f t="shared" ref="E38:E40" si="30">I38+K38+M38+O38+Q38+S38+U38+W38+Y38+AA38+AC38+AE38</f>
        <v>1743.0328500000001</v>
      </c>
      <c r="F38" s="113">
        <f>E38/B38*100</f>
        <v>49.975115843174464</v>
      </c>
      <c r="G38" s="113">
        <f>E38/C38*100</f>
        <v>127.17617834133168</v>
      </c>
      <c r="H38" s="114">
        <v>643.53399999999999</v>
      </c>
      <c r="I38" s="114">
        <v>546.41999999999996</v>
      </c>
      <c r="J38" s="114">
        <v>288.67599999999999</v>
      </c>
      <c r="K38" s="114">
        <v>302.08</v>
      </c>
      <c r="L38" s="114">
        <v>136.35552000000001</v>
      </c>
      <c r="M38" s="114">
        <v>122.60706</v>
      </c>
      <c r="N38" s="114">
        <v>302</v>
      </c>
      <c r="O38" s="114">
        <v>283.70578999999998</v>
      </c>
      <c r="P38" s="114">
        <v>507.01299999999998</v>
      </c>
      <c r="Q38" s="115">
        <v>488.22</v>
      </c>
      <c r="R38" s="114">
        <v>281.82400000000001</v>
      </c>
      <c r="S38" s="115"/>
      <c r="T38" s="114">
        <v>529.94200000000001</v>
      </c>
      <c r="U38" s="115"/>
      <c r="V38" s="114">
        <v>124.005</v>
      </c>
      <c r="W38" s="115"/>
      <c r="X38" s="114">
        <v>109.57</v>
      </c>
      <c r="Y38" s="115"/>
      <c r="Z38" s="114">
        <v>237.505</v>
      </c>
      <c r="AA38" s="115"/>
      <c r="AB38" s="114">
        <v>110.974</v>
      </c>
      <c r="AC38" s="115"/>
      <c r="AD38" s="114">
        <v>216.40299999999999</v>
      </c>
      <c r="AE38" s="116"/>
      <c r="AF38" s="117"/>
    </row>
    <row r="39" spans="1:32" s="2" customFormat="1" x14ac:dyDescent="0.25">
      <c r="A39" s="112" t="s">
        <v>21</v>
      </c>
      <c r="B39" s="113">
        <f t="shared" ref="B39:B40" si="31">H39+J39+L39+N39+P39+R39+T39+V39+X39+Z39+AB39+AD39</f>
        <v>0</v>
      </c>
      <c r="C39" s="114">
        <f t="shared" ref="C39:C40" si="32">H39+J39</f>
        <v>0</v>
      </c>
      <c r="D39" s="114">
        <v>0</v>
      </c>
      <c r="E39" s="114">
        <f t="shared" si="30"/>
        <v>0</v>
      </c>
      <c r="F39" s="113">
        <v>0</v>
      </c>
      <c r="G39" s="113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/>
      <c r="T39" s="114">
        <v>0</v>
      </c>
      <c r="U39" s="114"/>
      <c r="V39" s="114">
        <v>0</v>
      </c>
      <c r="W39" s="114"/>
      <c r="X39" s="114">
        <v>0</v>
      </c>
      <c r="Y39" s="114"/>
      <c r="Z39" s="114">
        <v>0</v>
      </c>
      <c r="AA39" s="114"/>
      <c r="AB39" s="114">
        <v>0</v>
      </c>
      <c r="AC39" s="114"/>
      <c r="AD39" s="114">
        <v>0</v>
      </c>
      <c r="AE39" s="116"/>
      <c r="AF39" s="117"/>
    </row>
    <row r="40" spans="1:32" s="2" customFormat="1" x14ac:dyDescent="0.25">
      <c r="A40" s="112" t="s">
        <v>24</v>
      </c>
      <c r="B40" s="113">
        <f t="shared" si="31"/>
        <v>0</v>
      </c>
      <c r="C40" s="114">
        <f t="shared" si="32"/>
        <v>0</v>
      </c>
      <c r="D40" s="114">
        <v>0</v>
      </c>
      <c r="E40" s="114">
        <f t="shared" si="30"/>
        <v>0</v>
      </c>
      <c r="F40" s="113">
        <v>0</v>
      </c>
      <c r="G40" s="113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5">
        <v>0</v>
      </c>
      <c r="R40" s="114">
        <v>0</v>
      </c>
      <c r="S40" s="115"/>
      <c r="T40" s="114">
        <v>0</v>
      </c>
      <c r="U40" s="115"/>
      <c r="V40" s="114">
        <v>0</v>
      </c>
      <c r="W40" s="115"/>
      <c r="X40" s="114">
        <v>0</v>
      </c>
      <c r="Y40" s="115"/>
      <c r="Z40" s="114">
        <v>0</v>
      </c>
      <c r="AA40" s="115"/>
      <c r="AB40" s="114">
        <v>0</v>
      </c>
      <c r="AC40" s="115"/>
      <c r="AD40" s="114">
        <v>0</v>
      </c>
      <c r="AE40" s="116"/>
      <c r="AF40" s="117"/>
    </row>
    <row r="41" spans="1:32" s="187" customFormat="1" ht="63" x14ac:dyDescent="0.25">
      <c r="A41" s="185" t="s">
        <v>43</v>
      </c>
      <c r="B41" s="186">
        <f>B42</f>
        <v>0</v>
      </c>
      <c r="C41" s="186">
        <f t="shared" ref="C41:AE41" si="33">C42</f>
        <v>0</v>
      </c>
      <c r="D41" s="186">
        <f>D42</f>
        <v>0</v>
      </c>
      <c r="E41" s="186">
        <f t="shared" si="33"/>
        <v>0</v>
      </c>
      <c r="F41" s="186">
        <v>0</v>
      </c>
      <c r="G41" s="186">
        <v>0</v>
      </c>
      <c r="H41" s="186">
        <f t="shared" si="33"/>
        <v>0</v>
      </c>
      <c r="I41" s="186">
        <f t="shared" si="33"/>
        <v>0</v>
      </c>
      <c r="J41" s="186">
        <f t="shared" si="33"/>
        <v>0</v>
      </c>
      <c r="K41" s="186">
        <f t="shared" si="33"/>
        <v>0</v>
      </c>
      <c r="L41" s="186">
        <f t="shared" si="33"/>
        <v>0</v>
      </c>
      <c r="M41" s="186">
        <f t="shared" si="33"/>
        <v>0</v>
      </c>
      <c r="N41" s="186">
        <f t="shared" si="33"/>
        <v>0</v>
      </c>
      <c r="O41" s="186">
        <f t="shared" si="33"/>
        <v>0</v>
      </c>
      <c r="P41" s="186">
        <f t="shared" si="33"/>
        <v>0</v>
      </c>
      <c r="Q41" s="186">
        <f t="shared" si="33"/>
        <v>0</v>
      </c>
      <c r="R41" s="186">
        <f t="shared" si="33"/>
        <v>0</v>
      </c>
      <c r="S41" s="186">
        <f t="shared" si="33"/>
        <v>0</v>
      </c>
      <c r="T41" s="186">
        <f t="shared" si="33"/>
        <v>0</v>
      </c>
      <c r="U41" s="186">
        <f t="shared" si="33"/>
        <v>0</v>
      </c>
      <c r="V41" s="186">
        <f t="shared" si="33"/>
        <v>0</v>
      </c>
      <c r="W41" s="186">
        <f t="shared" si="33"/>
        <v>0</v>
      </c>
      <c r="X41" s="186">
        <f t="shared" si="33"/>
        <v>0</v>
      </c>
      <c r="Y41" s="186">
        <f t="shared" si="33"/>
        <v>0</v>
      </c>
      <c r="Z41" s="186">
        <f t="shared" si="33"/>
        <v>0</v>
      </c>
      <c r="AA41" s="186">
        <f t="shared" si="33"/>
        <v>0</v>
      </c>
      <c r="AB41" s="186">
        <f t="shared" si="33"/>
        <v>0</v>
      </c>
      <c r="AC41" s="186">
        <f t="shared" si="33"/>
        <v>0</v>
      </c>
      <c r="AD41" s="186">
        <f t="shared" si="33"/>
        <v>0</v>
      </c>
      <c r="AE41" s="186">
        <f t="shared" si="33"/>
        <v>0</v>
      </c>
      <c r="AF41" s="186"/>
    </row>
    <row r="42" spans="1:32" s="2" customFormat="1" x14ac:dyDescent="0.25">
      <c r="A42" s="179" t="s">
        <v>30</v>
      </c>
      <c r="B42" s="121">
        <f>B43+B44+B45+B46</f>
        <v>0</v>
      </c>
      <c r="C42" s="121">
        <f t="shared" ref="C42:E42" si="34">C43+C44+C45+C46</f>
        <v>0</v>
      </c>
      <c r="D42" s="121">
        <f t="shared" si="34"/>
        <v>0</v>
      </c>
      <c r="E42" s="121">
        <f t="shared" si="34"/>
        <v>0</v>
      </c>
      <c r="F42" s="121">
        <v>0</v>
      </c>
      <c r="G42" s="121">
        <v>0</v>
      </c>
      <c r="H42" s="121">
        <f>H43+H44+H45+H46</f>
        <v>0</v>
      </c>
      <c r="I42" s="121">
        <f t="shared" ref="I42:AE42" si="35">I43+I44+I45+I46</f>
        <v>0</v>
      </c>
      <c r="J42" s="121">
        <f t="shared" si="35"/>
        <v>0</v>
      </c>
      <c r="K42" s="121">
        <f t="shared" si="35"/>
        <v>0</v>
      </c>
      <c r="L42" s="121">
        <f t="shared" si="35"/>
        <v>0</v>
      </c>
      <c r="M42" s="121">
        <f t="shared" si="35"/>
        <v>0</v>
      </c>
      <c r="N42" s="121">
        <f t="shared" si="35"/>
        <v>0</v>
      </c>
      <c r="O42" s="121">
        <f t="shared" si="35"/>
        <v>0</v>
      </c>
      <c r="P42" s="121">
        <f t="shared" si="35"/>
        <v>0</v>
      </c>
      <c r="Q42" s="121">
        <f t="shared" si="35"/>
        <v>0</v>
      </c>
      <c r="R42" s="121">
        <f t="shared" si="35"/>
        <v>0</v>
      </c>
      <c r="S42" s="121">
        <f t="shared" si="35"/>
        <v>0</v>
      </c>
      <c r="T42" s="121">
        <f t="shared" si="35"/>
        <v>0</v>
      </c>
      <c r="U42" s="121">
        <f t="shared" si="35"/>
        <v>0</v>
      </c>
      <c r="V42" s="121">
        <f t="shared" si="35"/>
        <v>0</v>
      </c>
      <c r="W42" s="121">
        <f t="shared" si="35"/>
        <v>0</v>
      </c>
      <c r="X42" s="121">
        <f t="shared" si="35"/>
        <v>0</v>
      </c>
      <c r="Y42" s="121">
        <f t="shared" si="35"/>
        <v>0</v>
      </c>
      <c r="Z42" s="121">
        <f t="shared" si="35"/>
        <v>0</v>
      </c>
      <c r="AA42" s="121">
        <f t="shared" si="35"/>
        <v>0</v>
      </c>
      <c r="AB42" s="121">
        <f t="shared" si="35"/>
        <v>0</v>
      </c>
      <c r="AC42" s="121">
        <f t="shared" si="35"/>
        <v>0</v>
      </c>
      <c r="AD42" s="121">
        <f t="shared" si="35"/>
        <v>0</v>
      </c>
      <c r="AE42" s="121">
        <f t="shared" si="35"/>
        <v>0</v>
      </c>
      <c r="AF42" s="117"/>
    </row>
    <row r="43" spans="1:32" s="2" customFormat="1" x14ac:dyDescent="0.25">
      <c r="A43" s="112" t="s">
        <v>23</v>
      </c>
      <c r="B43" s="113">
        <f>H43+J43+L43+N43+P43+R43+T43+V43+X43+Z43+AB43+AD43</f>
        <v>0</v>
      </c>
      <c r="C43" s="114">
        <f>H43</f>
        <v>0</v>
      </c>
      <c r="D43" s="114">
        <v>0</v>
      </c>
      <c r="E43" s="114">
        <f>I43+K43+M43+O43+Q43+S43+U43+W43+Y43+AA43+AC43+AE43</f>
        <v>0</v>
      </c>
      <c r="F43" s="113">
        <v>0</v>
      </c>
      <c r="G43" s="113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5"/>
      <c r="N43" s="114">
        <v>0</v>
      </c>
      <c r="O43" s="115"/>
      <c r="P43" s="114">
        <v>0</v>
      </c>
      <c r="Q43" s="115">
        <v>0</v>
      </c>
      <c r="R43" s="114">
        <v>0</v>
      </c>
      <c r="S43" s="115"/>
      <c r="T43" s="114">
        <v>0</v>
      </c>
      <c r="U43" s="115"/>
      <c r="V43" s="114">
        <v>0</v>
      </c>
      <c r="W43" s="115"/>
      <c r="X43" s="114">
        <v>0</v>
      </c>
      <c r="Y43" s="115"/>
      <c r="Z43" s="114">
        <v>0</v>
      </c>
      <c r="AA43" s="115"/>
      <c r="AB43" s="114">
        <v>0</v>
      </c>
      <c r="AC43" s="115"/>
      <c r="AD43" s="114">
        <v>0</v>
      </c>
      <c r="AE43" s="116"/>
      <c r="AF43" s="117"/>
    </row>
    <row r="44" spans="1:32" s="2" customFormat="1" x14ac:dyDescent="0.25">
      <c r="A44" s="112" t="s">
        <v>22</v>
      </c>
      <c r="B44" s="113">
        <f>H44+J44+L44+N44+P44+R44+T44+V44+X44+Z44+AB44+AD44</f>
        <v>0</v>
      </c>
      <c r="C44" s="114">
        <f t="shared" ref="C44:C46" si="36">H44</f>
        <v>0</v>
      </c>
      <c r="D44" s="114">
        <v>0</v>
      </c>
      <c r="E44" s="114">
        <f t="shared" ref="E44:E46" si="37">I44+K44+M44+O44+Q44+S44+U44+W44+Y44+AA44+AC44+AE44</f>
        <v>0</v>
      </c>
      <c r="F44" s="113">
        <v>0</v>
      </c>
      <c r="G44" s="113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5"/>
      <c r="N44" s="114">
        <v>0</v>
      </c>
      <c r="O44" s="115"/>
      <c r="P44" s="114">
        <v>0</v>
      </c>
      <c r="Q44" s="115">
        <v>0</v>
      </c>
      <c r="R44" s="114">
        <v>0</v>
      </c>
      <c r="S44" s="115"/>
      <c r="T44" s="114">
        <v>0</v>
      </c>
      <c r="U44" s="115"/>
      <c r="V44" s="114">
        <v>0</v>
      </c>
      <c r="W44" s="115"/>
      <c r="X44" s="114">
        <v>0</v>
      </c>
      <c r="Y44" s="115"/>
      <c r="Z44" s="114">
        <v>0</v>
      </c>
      <c r="AA44" s="115"/>
      <c r="AB44" s="114">
        <v>0</v>
      </c>
      <c r="AC44" s="115"/>
      <c r="AD44" s="114">
        <v>0</v>
      </c>
      <c r="AE44" s="116"/>
      <c r="AF44" s="117"/>
    </row>
    <row r="45" spans="1:32" s="2" customFormat="1" x14ac:dyDescent="0.25">
      <c r="A45" s="112" t="s">
        <v>21</v>
      </c>
      <c r="B45" s="113">
        <f t="shared" ref="B45:B46" si="38">H45+J45+L45+N45+P45+R45+T45+V45+X45+Z45+AB45+AD45</f>
        <v>0</v>
      </c>
      <c r="C45" s="114">
        <f t="shared" si="36"/>
        <v>0</v>
      </c>
      <c r="D45" s="114">
        <v>0</v>
      </c>
      <c r="E45" s="114">
        <f t="shared" si="37"/>
        <v>0</v>
      </c>
      <c r="F45" s="113">
        <v>0</v>
      </c>
      <c r="G45" s="113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/>
      <c r="N45" s="114">
        <v>0</v>
      </c>
      <c r="O45" s="114"/>
      <c r="P45" s="114">
        <v>0</v>
      </c>
      <c r="Q45" s="114">
        <v>0</v>
      </c>
      <c r="R45" s="114">
        <v>0</v>
      </c>
      <c r="S45" s="114"/>
      <c r="T45" s="114">
        <v>0</v>
      </c>
      <c r="U45" s="114"/>
      <c r="V45" s="114">
        <v>0</v>
      </c>
      <c r="W45" s="114"/>
      <c r="X45" s="114">
        <v>0</v>
      </c>
      <c r="Y45" s="114"/>
      <c r="Z45" s="114">
        <v>0</v>
      </c>
      <c r="AA45" s="114"/>
      <c r="AB45" s="114">
        <v>0</v>
      </c>
      <c r="AC45" s="114"/>
      <c r="AD45" s="114">
        <v>0</v>
      </c>
      <c r="AE45" s="116"/>
      <c r="AF45" s="117"/>
    </row>
    <row r="46" spans="1:32" s="2" customFormat="1" x14ac:dyDescent="0.25">
      <c r="A46" s="112" t="s">
        <v>24</v>
      </c>
      <c r="B46" s="113">
        <f t="shared" si="38"/>
        <v>0</v>
      </c>
      <c r="C46" s="114">
        <f t="shared" si="36"/>
        <v>0</v>
      </c>
      <c r="D46" s="114">
        <v>0</v>
      </c>
      <c r="E46" s="114">
        <f t="shared" si="37"/>
        <v>0</v>
      </c>
      <c r="F46" s="113">
        <v>0</v>
      </c>
      <c r="G46" s="113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5"/>
      <c r="N46" s="114">
        <v>0</v>
      </c>
      <c r="O46" s="115"/>
      <c r="P46" s="114">
        <v>0</v>
      </c>
      <c r="Q46" s="115">
        <v>0</v>
      </c>
      <c r="R46" s="114">
        <v>0</v>
      </c>
      <c r="S46" s="115"/>
      <c r="T46" s="114">
        <v>0</v>
      </c>
      <c r="U46" s="115"/>
      <c r="V46" s="114">
        <v>0</v>
      </c>
      <c r="W46" s="115"/>
      <c r="X46" s="114">
        <v>0</v>
      </c>
      <c r="Y46" s="115"/>
      <c r="Z46" s="114">
        <v>0</v>
      </c>
      <c r="AA46" s="115"/>
      <c r="AB46" s="114">
        <v>0</v>
      </c>
      <c r="AC46" s="115"/>
      <c r="AD46" s="114">
        <v>0</v>
      </c>
      <c r="AE46" s="116"/>
      <c r="AF46" s="117"/>
    </row>
    <row r="47" spans="1:32" s="2" customFormat="1" ht="63" x14ac:dyDescent="0.25">
      <c r="A47" s="183" t="s">
        <v>97</v>
      </c>
      <c r="B47" s="115">
        <f>B49+B55+B61+B67</f>
        <v>840.90000000000009</v>
      </c>
      <c r="C47" s="115">
        <f t="shared" ref="C47:AE47" si="39">C49+C55+C61+C67</f>
        <v>315</v>
      </c>
      <c r="D47" s="115">
        <f t="shared" si="39"/>
        <v>0</v>
      </c>
      <c r="E47" s="115">
        <f t="shared" si="39"/>
        <v>315</v>
      </c>
      <c r="F47" s="115">
        <f>E47/B47*100</f>
        <v>37.459864430966817</v>
      </c>
      <c r="G47" s="190">
        <f>E47/C47*100</f>
        <v>100</v>
      </c>
      <c r="H47" s="115">
        <f t="shared" si="39"/>
        <v>0</v>
      </c>
      <c r="I47" s="115">
        <f t="shared" si="39"/>
        <v>0</v>
      </c>
      <c r="J47" s="115">
        <f t="shared" si="39"/>
        <v>0</v>
      </c>
      <c r="K47" s="115">
        <f t="shared" si="39"/>
        <v>0</v>
      </c>
      <c r="L47" s="115">
        <f t="shared" si="39"/>
        <v>315</v>
      </c>
      <c r="M47" s="115">
        <f t="shared" si="39"/>
        <v>105</v>
      </c>
      <c r="N47" s="115">
        <f t="shared" si="39"/>
        <v>0</v>
      </c>
      <c r="O47" s="115">
        <f t="shared" si="39"/>
        <v>210</v>
      </c>
      <c r="P47" s="115">
        <f t="shared" si="39"/>
        <v>0</v>
      </c>
      <c r="Q47" s="115">
        <f t="shared" si="39"/>
        <v>0</v>
      </c>
      <c r="R47" s="115">
        <f t="shared" si="39"/>
        <v>0</v>
      </c>
      <c r="S47" s="115">
        <f t="shared" si="39"/>
        <v>0</v>
      </c>
      <c r="T47" s="115">
        <f t="shared" si="39"/>
        <v>0</v>
      </c>
      <c r="U47" s="115">
        <f t="shared" si="39"/>
        <v>0</v>
      </c>
      <c r="V47" s="115">
        <f t="shared" si="39"/>
        <v>0</v>
      </c>
      <c r="W47" s="115">
        <f t="shared" si="39"/>
        <v>0</v>
      </c>
      <c r="X47" s="115">
        <f t="shared" si="39"/>
        <v>0</v>
      </c>
      <c r="Y47" s="115">
        <f t="shared" si="39"/>
        <v>0</v>
      </c>
      <c r="Z47" s="115">
        <f t="shared" si="39"/>
        <v>0</v>
      </c>
      <c r="AA47" s="115">
        <f t="shared" si="39"/>
        <v>0</v>
      </c>
      <c r="AB47" s="115">
        <f t="shared" si="39"/>
        <v>525.90000000000009</v>
      </c>
      <c r="AC47" s="115">
        <f t="shared" si="39"/>
        <v>0</v>
      </c>
      <c r="AD47" s="115">
        <f t="shared" si="39"/>
        <v>0</v>
      </c>
      <c r="AE47" s="115">
        <f t="shared" si="39"/>
        <v>0</v>
      </c>
      <c r="AF47" s="115"/>
    </row>
    <row r="48" spans="1:32" s="2" customFormat="1" x14ac:dyDescent="0.25">
      <c r="A48" s="112" t="s">
        <v>20</v>
      </c>
      <c r="B48" s="113"/>
      <c r="C48" s="114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7"/>
    </row>
    <row r="49" spans="1:32" s="187" customFormat="1" ht="47.25" x14ac:dyDescent="0.25">
      <c r="A49" s="185" t="s">
        <v>45</v>
      </c>
      <c r="B49" s="186">
        <f>B50</f>
        <v>110.8</v>
      </c>
      <c r="C49" s="186">
        <f>C50</f>
        <v>0</v>
      </c>
      <c r="D49" s="186">
        <f t="shared" ref="D49:AE49" si="40">D50</f>
        <v>0</v>
      </c>
      <c r="E49" s="186">
        <f t="shared" si="40"/>
        <v>0</v>
      </c>
      <c r="F49" s="186">
        <f>E49/B49*100</f>
        <v>0</v>
      </c>
      <c r="G49" s="186">
        <v>0</v>
      </c>
      <c r="H49" s="186">
        <f t="shared" si="40"/>
        <v>0</v>
      </c>
      <c r="I49" s="186">
        <f t="shared" si="40"/>
        <v>0</v>
      </c>
      <c r="J49" s="186">
        <f t="shared" si="40"/>
        <v>0</v>
      </c>
      <c r="K49" s="186">
        <f t="shared" si="40"/>
        <v>0</v>
      </c>
      <c r="L49" s="186">
        <f t="shared" si="40"/>
        <v>0</v>
      </c>
      <c r="M49" s="186">
        <f t="shared" si="40"/>
        <v>0</v>
      </c>
      <c r="N49" s="186">
        <f t="shared" si="40"/>
        <v>0</v>
      </c>
      <c r="O49" s="186">
        <f t="shared" si="40"/>
        <v>0</v>
      </c>
      <c r="P49" s="186">
        <f t="shared" si="40"/>
        <v>0</v>
      </c>
      <c r="Q49" s="186">
        <f t="shared" si="40"/>
        <v>0</v>
      </c>
      <c r="R49" s="186">
        <f t="shared" si="40"/>
        <v>0</v>
      </c>
      <c r="S49" s="186">
        <f t="shared" si="40"/>
        <v>0</v>
      </c>
      <c r="T49" s="186">
        <f t="shared" si="40"/>
        <v>0</v>
      </c>
      <c r="U49" s="186">
        <f t="shared" si="40"/>
        <v>0</v>
      </c>
      <c r="V49" s="186">
        <f t="shared" si="40"/>
        <v>0</v>
      </c>
      <c r="W49" s="186">
        <f t="shared" si="40"/>
        <v>0</v>
      </c>
      <c r="X49" s="186">
        <f t="shared" si="40"/>
        <v>0</v>
      </c>
      <c r="Y49" s="186">
        <f t="shared" si="40"/>
        <v>0</v>
      </c>
      <c r="Z49" s="186">
        <f t="shared" si="40"/>
        <v>0</v>
      </c>
      <c r="AA49" s="186">
        <f t="shared" si="40"/>
        <v>0</v>
      </c>
      <c r="AB49" s="186">
        <f t="shared" si="40"/>
        <v>110.8</v>
      </c>
      <c r="AC49" s="186">
        <f t="shared" si="40"/>
        <v>0</v>
      </c>
      <c r="AD49" s="186">
        <f t="shared" si="40"/>
        <v>0</v>
      </c>
      <c r="AE49" s="186">
        <f t="shared" si="40"/>
        <v>0</v>
      </c>
      <c r="AF49" s="189"/>
    </row>
    <row r="50" spans="1:32" s="2" customFormat="1" x14ac:dyDescent="0.25">
      <c r="A50" s="179" t="s">
        <v>30</v>
      </c>
      <c r="B50" s="121">
        <f>B51+B52+B53+B54</f>
        <v>110.8</v>
      </c>
      <c r="C50" s="121">
        <f>C51+C52+C53+C54</f>
        <v>0</v>
      </c>
      <c r="D50" s="121">
        <f t="shared" ref="D50:E50" si="41">D51+D52+D53+D54</f>
        <v>0</v>
      </c>
      <c r="E50" s="121">
        <f t="shared" si="41"/>
        <v>0</v>
      </c>
      <c r="F50" s="134">
        <f>E50/B50*100</f>
        <v>0</v>
      </c>
      <c r="G50" s="121">
        <v>0</v>
      </c>
      <c r="H50" s="121">
        <f>H51+H52+H53+H54</f>
        <v>0</v>
      </c>
      <c r="I50" s="121">
        <f t="shared" ref="I50:AE50" si="42">I51+I52+I53+I54</f>
        <v>0</v>
      </c>
      <c r="J50" s="121">
        <f t="shared" si="42"/>
        <v>0</v>
      </c>
      <c r="K50" s="121">
        <f t="shared" si="42"/>
        <v>0</v>
      </c>
      <c r="L50" s="121">
        <f t="shared" si="42"/>
        <v>0</v>
      </c>
      <c r="M50" s="121">
        <f t="shared" si="42"/>
        <v>0</v>
      </c>
      <c r="N50" s="121">
        <f t="shared" si="42"/>
        <v>0</v>
      </c>
      <c r="O50" s="121">
        <f t="shared" si="42"/>
        <v>0</v>
      </c>
      <c r="P50" s="121">
        <f t="shared" si="42"/>
        <v>0</v>
      </c>
      <c r="Q50" s="121">
        <f t="shared" si="42"/>
        <v>0</v>
      </c>
      <c r="R50" s="121">
        <f t="shared" si="42"/>
        <v>0</v>
      </c>
      <c r="S50" s="121">
        <f t="shared" si="42"/>
        <v>0</v>
      </c>
      <c r="T50" s="121">
        <f t="shared" si="42"/>
        <v>0</v>
      </c>
      <c r="U50" s="121">
        <f t="shared" si="42"/>
        <v>0</v>
      </c>
      <c r="V50" s="121">
        <f t="shared" si="42"/>
        <v>0</v>
      </c>
      <c r="W50" s="121">
        <f t="shared" si="42"/>
        <v>0</v>
      </c>
      <c r="X50" s="121">
        <f t="shared" si="42"/>
        <v>0</v>
      </c>
      <c r="Y50" s="121">
        <f t="shared" si="42"/>
        <v>0</v>
      </c>
      <c r="Z50" s="121">
        <f t="shared" si="42"/>
        <v>0</v>
      </c>
      <c r="AA50" s="121">
        <f t="shared" si="42"/>
        <v>0</v>
      </c>
      <c r="AB50" s="121">
        <f t="shared" si="42"/>
        <v>110.8</v>
      </c>
      <c r="AC50" s="121">
        <f t="shared" si="42"/>
        <v>0</v>
      </c>
      <c r="AD50" s="121">
        <f t="shared" si="42"/>
        <v>0</v>
      </c>
      <c r="AE50" s="121">
        <f t="shared" si="42"/>
        <v>0</v>
      </c>
      <c r="AF50" s="117"/>
    </row>
    <row r="51" spans="1:32" s="2" customFormat="1" x14ac:dyDescent="0.25">
      <c r="A51" s="112" t="s">
        <v>23</v>
      </c>
      <c r="B51" s="113">
        <f>H51+J51+L51+N51+P51+R51+T51+V51+X51+Z51+AB51+AD51</f>
        <v>0</v>
      </c>
      <c r="C51" s="114">
        <f>H51+J51</f>
        <v>0</v>
      </c>
      <c r="D51" s="114">
        <v>0</v>
      </c>
      <c r="E51" s="114">
        <f>I51+K51+M51+O51+Q51+S51+U51+W51+Y51+AA51+AC51+AE51</f>
        <v>0</v>
      </c>
      <c r="F51" s="135">
        <v>0</v>
      </c>
      <c r="G51" s="113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5">
        <v>0</v>
      </c>
      <c r="R51" s="114">
        <v>0</v>
      </c>
      <c r="S51" s="115"/>
      <c r="T51" s="114">
        <v>0</v>
      </c>
      <c r="U51" s="115"/>
      <c r="V51" s="114">
        <v>0</v>
      </c>
      <c r="W51" s="115"/>
      <c r="X51" s="114">
        <v>0</v>
      </c>
      <c r="Y51" s="115"/>
      <c r="Z51" s="114">
        <v>0</v>
      </c>
      <c r="AA51" s="115"/>
      <c r="AB51" s="114">
        <v>0</v>
      </c>
      <c r="AC51" s="115"/>
      <c r="AD51" s="114">
        <v>0</v>
      </c>
      <c r="AE51" s="116"/>
      <c r="AF51" s="117"/>
    </row>
    <row r="52" spans="1:32" s="2" customFormat="1" x14ac:dyDescent="0.25">
      <c r="A52" s="112" t="s">
        <v>22</v>
      </c>
      <c r="B52" s="113">
        <f>H52+J52+L52+N52+P52+R52+T52+V52+X52+Z52+AB52+AD52</f>
        <v>0</v>
      </c>
      <c r="C52" s="114">
        <f t="shared" ref="C52" si="43">H52+J52</f>
        <v>0</v>
      </c>
      <c r="D52" s="114">
        <v>0</v>
      </c>
      <c r="E52" s="114">
        <f t="shared" ref="E52:E54" si="44">I52+K52+M52+O52+Q52+S52+U52+W52+Y52+AA52+AC52+AE52</f>
        <v>0</v>
      </c>
      <c r="F52" s="135">
        <v>0</v>
      </c>
      <c r="G52" s="113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5">
        <v>0</v>
      </c>
      <c r="R52" s="114">
        <v>0</v>
      </c>
      <c r="S52" s="115"/>
      <c r="T52" s="114">
        <v>0</v>
      </c>
      <c r="U52" s="115"/>
      <c r="V52" s="114">
        <v>0</v>
      </c>
      <c r="W52" s="115"/>
      <c r="X52" s="114">
        <v>0</v>
      </c>
      <c r="Y52" s="115"/>
      <c r="Z52" s="114">
        <v>0</v>
      </c>
      <c r="AA52" s="115"/>
      <c r="AB52" s="114">
        <v>0</v>
      </c>
      <c r="AC52" s="115"/>
      <c r="AD52" s="114">
        <v>0</v>
      </c>
      <c r="AE52" s="116"/>
      <c r="AF52" s="117"/>
    </row>
    <row r="53" spans="1:32" s="2" customFormat="1" x14ac:dyDescent="0.25">
      <c r="A53" s="112" t="s">
        <v>21</v>
      </c>
      <c r="B53" s="113">
        <f t="shared" ref="B53:B54" si="45">H53+J53+L53+N53+P53+R53+T53+V53+X53+Z53+AB53+AD53</f>
        <v>110.8</v>
      </c>
      <c r="C53" s="114">
        <f>H53+J53+L53</f>
        <v>0</v>
      </c>
      <c r="D53" s="114">
        <v>0</v>
      </c>
      <c r="E53" s="114">
        <f t="shared" si="44"/>
        <v>0</v>
      </c>
      <c r="F53" s="135">
        <f t="shared" ref="F53" si="46">E53/B53*100</f>
        <v>0</v>
      </c>
      <c r="G53" s="113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/>
      <c r="T53" s="114">
        <v>0</v>
      </c>
      <c r="U53" s="114"/>
      <c r="V53" s="114">
        <v>0</v>
      </c>
      <c r="W53" s="114"/>
      <c r="X53" s="114">
        <v>0</v>
      </c>
      <c r="Y53" s="114"/>
      <c r="Z53" s="114">
        <v>0</v>
      </c>
      <c r="AA53" s="114"/>
      <c r="AB53" s="114">
        <v>110.8</v>
      </c>
      <c r="AC53" s="114"/>
      <c r="AD53" s="114">
        <v>0</v>
      </c>
      <c r="AE53" s="116"/>
      <c r="AF53" s="117"/>
    </row>
    <row r="54" spans="1:32" s="2" customFormat="1" x14ac:dyDescent="0.25">
      <c r="A54" s="112" t="s">
        <v>24</v>
      </c>
      <c r="B54" s="113">
        <f t="shared" si="45"/>
        <v>0</v>
      </c>
      <c r="C54" s="114">
        <f>H54+J54+L54</f>
        <v>0</v>
      </c>
      <c r="D54" s="114">
        <v>0</v>
      </c>
      <c r="E54" s="114">
        <f t="shared" si="44"/>
        <v>0</v>
      </c>
      <c r="F54" s="135">
        <v>0</v>
      </c>
      <c r="G54" s="113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5">
        <v>0</v>
      </c>
      <c r="R54" s="114">
        <v>0</v>
      </c>
      <c r="S54" s="115"/>
      <c r="T54" s="114">
        <v>0</v>
      </c>
      <c r="U54" s="115"/>
      <c r="V54" s="114">
        <v>0</v>
      </c>
      <c r="W54" s="115"/>
      <c r="X54" s="114">
        <v>0</v>
      </c>
      <c r="Y54" s="115"/>
      <c r="Z54" s="114">
        <v>0</v>
      </c>
      <c r="AA54" s="115"/>
      <c r="AB54" s="114">
        <v>0</v>
      </c>
      <c r="AC54" s="115"/>
      <c r="AD54" s="114">
        <v>0</v>
      </c>
      <c r="AE54" s="116"/>
      <c r="AF54" s="117"/>
    </row>
    <row r="55" spans="1:32" s="187" customFormat="1" ht="47.25" x14ac:dyDescent="0.25">
      <c r="A55" s="185" t="s">
        <v>46</v>
      </c>
      <c r="B55" s="186">
        <f>B56</f>
        <v>289.10000000000002</v>
      </c>
      <c r="C55" s="186">
        <f t="shared" ref="C55:AD55" si="47">C56</f>
        <v>0</v>
      </c>
      <c r="D55" s="186">
        <f t="shared" si="47"/>
        <v>0</v>
      </c>
      <c r="E55" s="186">
        <f t="shared" si="47"/>
        <v>0</v>
      </c>
      <c r="F55" s="186">
        <f>E55/B55*100</f>
        <v>0</v>
      </c>
      <c r="G55" s="186" t="e">
        <f>E55/C55*100</f>
        <v>#DIV/0!</v>
      </c>
      <c r="H55" s="186">
        <f t="shared" si="47"/>
        <v>0</v>
      </c>
      <c r="I55" s="186">
        <f t="shared" si="47"/>
        <v>0</v>
      </c>
      <c r="J55" s="186">
        <f t="shared" si="47"/>
        <v>0</v>
      </c>
      <c r="K55" s="186">
        <f t="shared" si="47"/>
        <v>0</v>
      </c>
      <c r="L55" s="186">
        <f t="shared" si="47"/>
        <v>0</v>
      </c>
      <c r="M55" s="186">
        <f t="shared" si="47"/>
        <v>0</v>
      </c>
      <c r="N55" s="186">
        <f t="shared" si="47"/>
        <v>0</v>
      </c>
      <c r="O55" s="186">
        <f t="shared" si="47"/>
        <v>0</v>
      </c>
      <c r="P55" s="186">
        <f t="shared" si="47"/>
        <v>0</v>
      </c>
      <c r="Q55" s="186">
        <f t="shared" si="47"/>
        <v>0</v>
      </c>
      <c r="R55" s="186">
        <f t="shared" si="47"/>
        <v>0</v>
      </c>
      <c r="S55" s="186">
        <f t="shared" si="47"/>
        <v>0</v>
      </c>
      <c r="T55" s="186">
        <f t="shared" si="47"/>
        <v>0</v>
      </c>
      <c r="U55" s="186">
        <f t="shared" si="47"/>
        <v>0</v>
      </c>
      <c r="V55" s="186">
        <f t="shared" si="47"/>
        <v>0</v>
      </c>
      <c r="W55" s="186">
        <f t="shared" si="47"/>
        <v>0</v>
      </c>
      <c r="X55" s="186">
        <f t="shared" si="47"/>
        <v>0</v>
      </c>
      <c r="Y55" s="186">
        <f t="shared" si="47"/>
        <v>0</v>
      </c>
      <c r="Z55" s="186">
        <f t="shared" si="47"/>
        <v>0</v>
      </c>
      <c r="AA55" s="186">
        <f t="shared" si="47"/>
        <v>0</v>
      </c>
      <c r="AB55" s="186">
        <f t="shared" si="47"/>
        <v>289.10000000000002</v>
      </c>
      <c r="AC55" s="186">
        <f t="shared" si="47"/>
        <v>0</v>
      </c>
      <c r="AD55" s="186">
        <f t="shared" si="47"/>
        <v>0</v>
      </c>
      <c r="AE55" s="186">
        <f>AE56</f>
        <v>0</v>
      </c>
      <c r="AF55" s="189"/>
    </row>
    <row r="56" spans="1:32" s="2" customFormat="1" x14ac:dyDescent="0.25">
      <c r="A56" s="179" t="s">
        <v>30</v>
      </c>
      <c r="B56" s="121">
        <f>B57+B58+B59+B60</f>
        <v>289.10000000000002</v>
      </c>
      <c r="C56" s="121">
        <f t="shared" ref="C56:E56" si="48">C57+C58+C59+C60</f>
        <v>0</v>
      </c>
      <c r="D56" s="121">
        <f t="shared" si="48"/>
        <v>0</v>
      </c>
      <c r="E56" s="121">
        <f t="shared" si="48"/>
        <v>0</v>
      </c>
      <c r="F56" s="134">
        <f>E56/B56*100</f>
        <v>0</v>
      </c>
      <c r="G56" s="121">
        <v>0</v>
      </c>
      <c r="H56" s="121">
        <f>H57+H58+H59+H60</f>
        <v>0</v>
      </c>
      <c r="I56" s="121">
        <f t="shared" ref="I56:AE56" si="49">I57+I58+I59+I60</f>
        <v>0</v>
      </c>
      <c r="J56" s="121">
        <f t="shared" si="49"/>
        <v>0</v>
      </c>
      <c r="K56" s="121">
        <f t="shared" si="49"/>
        <v>0</v>
      </c>
      <c r="L56" s="121">
        <f t="shared" si="49"/>
        <v>0</v>
      </c>
      <c r="M56" s="121">
        <f t="shared" si="49"/>
        <v>0</v>
      </c>
      <c r="N56" s="121">
        <f t="shared" si="49"/>
        <v>0</v>
      </c>
      <c r="O56" s="121">
        <f t="shared" si="49"/>
        <v>0</v>
      </c>
      <c r="P56" s="121">
        <f t="shared" si="49"/>
        <v>0</v>
      </c>
      <c r="Q56" s="121">
        <f t="shared" si="49"/>
        <v>0</v>
      </c>
      <c r="R56" s="121">
        <f t="shared" si="49"/>
        <v>0</v>
      </c>
      <c r="S56" s="121">
        <f t="shared" si="49"/>
        <v>0</v>
      </c>
      <c r="T56" s="121">
        <f t="shared" si="49"/>
        <v>0</v>
      </c>
      <c r="U56" s="121">
        <f t="shared" si="49"/>
        <v>0</v>
      </c>
      <c r="V56" s="121">
        <f t="shared" si="49"/>
        <v>0</v>
      </c>
      <c r="W56" s="121">
        <f t="shared" si="49"/>
        <v>0</v>
      </c>
      <c r="X56" s="121">
        <f t="shared" si="49"/>
        <v>0</v>
      </c>
      <c r="Y56" s="121">
        <f t="shared" si="49"/>
        <v>0</v>
      </c>
      <c r="Z56" s="121">
        <f t="shared" si="49"/>
        <v>0</v>
      </c>
      <c r="AA56" s="121">
        <f t="shared" si="49"/>
        <v>0</v>
      </c>
      <c r="AB56" s="121">
        <f t="shared" si="49"/>
        <v>289.10000000000002</v>
      </c>
      <c r="AC56" s="121">
        <f t="shared" si="49"/>
        <v>0</v>
      </c>
      <c r="AD56" s="121">
        <f t="shared" si="49"/>
        <v>0</v>
      </c>
      <c r="AE56" s="121">
        <f t="shared" si="49"/>
        <v>0</v>
      </c>
      <c r="AF56" s="117"/>
    </row>
    <row r="57" spans="1:32" s="2" customFormat="1" x14ac:dyDescent="0.25">
      <c r="A57" s="112" t="s">
        <v>23</v>
      </c>
      <c r="B57" s="113">
        <f>H57+J57+L57+N57+P57+R57+T57+V57+X57+Z57+AB57+AD57</f>
        <v>0</v>
      </c>
      <c r="C57" s="114">
        <f>H57+J57</f>
        <v>0</v>
      </c>
      <c r="D57" s="114">
        <v>0</v>
      </c>
      <c r="E57" s="114">
        <f>I57+K57+M57+O57+Q57+S57+U57+W57+Y57+AA57+AC57+AE57</f>
        <v>0</v>
      </c>
      <c r="F57" s="135">
        <v>0</v>
      </c>
      <c r="G57" s="113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5">
        <v>0</v>
      </c>
      <c r="R57" s="114">
        <v>0</v>
      </c>
      <c r="S57" s="115"/>
      <c r="T57" s="114">
        <v>0</v>
      </c>
      <c r="U57" s="115"/>
      <c r="V57" s="114">
        <v>0</v>
      </c>
      <c r="W57" s="115"/>
      <c r="X57" s="114">
        <v>0</v>
      </c>
      <c r="Y57" s="115"/>
      <c r="Z57" s="114">
        <v>0</v>
      </c>
      <c r="AA57" s="115"/>
      <c r="AB57" s="114">
        <v>0</v>
      </c>
      <c r="AC57" s="115"/>
      <c r="AD57" s="114">
        <v>0</v>
      </c>
      <c r="AE57" s="116"/>
      <c r="AF57" s="117"/>
    </row>
    <row r="58" spans="1:32" s="2" customFormat="1" x14ac:dyDescent="0.25">
      <c r="A58" s="112" t="s">
        <v>22</v>
      </c>
      <c r="B58" s="113">
        <f>H58+J58+L58+N58+P58+R58+T58+V58+X58+Z58+AB58+AD58</f>
        <v>0</v>
      </c>
      <c r="C58" s="114">
        <f t="shared" ref="C58:C60" si="50">H58+J58</f>
        <v>0</v>
      </c>
      <c r="D58" s="114">
        <v>0</v>
      </c>
      <c r="E58" s="114">
        <f t="shared" ref="E58:E60" si="51">I58+K58+M58+O58+Q58+S58+U58+W58+Y58+AA58+AC58+AE58</f>
        <v>0</v>
      </c>
      <c r="F58" s="135">
        <v>0</v>
      </c>
      <c r="G58" s="113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5">
        <v>0</v>
      </c>
      <c r="R58" s="114">
        <v>0</v>
      </c>
      <c r="S58" s="115"/>
      <c r="T58" s="114">
        <v>0</v>
      </c>
      <c r="U58" s="115"/>
      <c r="V58" s="114">
        <v>0</v>
      </c>
      <c r="W58" s="115"/>
      <c r="X58" s="114">
        <v>0</v>
      </c>
      <c r="Y58" s="115"/>
      <c r="Z58" s="114">
        <v>0</v>
      </c>
      <c r="AA58" s="115"/>
      <c r="AB58" s="114">
        <v>0</v>
      </c>
      <c r="AC58" s="115"/>
      <c r="AD58" s="114">
        <v>0</v>
      </c>
      <c r="AE58" s="116"/>
      <c r="AF58" s="117"/>
    </row>
    <row r="59" spans="1:32" s="2" customFormat="1" x14ac:dyDescent="0.25">
      <c r="A59" s="112" t="s">
        <v>21</v>
      </c>
      <c r="B59" s="113">
        <f t="shared" ref="B59:B60" si="52">H59+J59+L59+N59+P59+R59+T59+V59+X59+Z59+AB59+AD59</f>
        <v>289.10000000000002</v>
      </c>
      <c r="C59" s="114">
        <f>H59+J59+L59</f>
        <v>0</v>
      </c>
      <c r="D59" s="114">
        <v>0</v>
      </c>
      <c r="E59" s="114">
        <f t="shared" si="51"/>
        <v>0</v>
      </c>
      <c r="F59" s="135">
        <f t="shared" ref="F59" si="53">E59/B59*100</f>
        <v>0</v>
      </c>
      <c r="G59" s="113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/>
      <c r="T59" s="114">
        <v>0</v>
      </c>
      <c r="U59" s="114"/>
      <c r="V59" s="114">
        <v>0</v>
      </c>
      <c r="W59" s="114"/>
      <c r="X59" s="114">
        <v>0</v>
      </c>
      <c r="Y59" s="114"/>
      <c r="Z59" s="114">
        <v>0</v>
      </c>
      <c r="AA59" s="114"/>
      <c r="AB59" s="114">
        <v>289.10000000000002</v>
      </c>
      <c r="AC59" s="114"/>
      <c r="AD59" s="114">
        <v>0</v>
      </c>
      <c r="AE59" s="116"/>
      <c r="AF59" s="117"/>
    </row>
    <row r="60" spans="1:32" s="2" customFormat="1" x14ac:dyDescent="0.25">
      <c r="A60" s="112" t="s">
        <v>24</v>
      </c>
      <c r="B60" s="113">
        <f t="shared" si="52"/>
        <v>0</v>
      </c>
      <c r="C60" s="114">
        <f t="shared" si="50"/>
        <v>0</v>
      </c>
      <c r="D60" s="114">
        <v>0</v>
      </c>
      <c r="E60" s="114">
        <f t="shared" si="51"/>
        <v>0</v>
      </c>
      <c r="F60" s="135">
        <v>0</v>
      </c>
      <c r="G60" s="113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5">
        <v>0</v>
      </c>
      <c r="R60" s="114">
        <v>0</v>
      </c>
      <c r="S60" s="115"/>
      <c r="T60" s="114">
        <v>0</v>
      </c>
      <c r="U60" s="115"/>
      <c r="V60" s="114">
        <v>0</v>
      </c>
      <c r="W60" s="115"/>
      <c r="X60" s="114">
        <v>0</v>
      </c>
      <c r="Y60" s="115"/>
      <c r="Z60" s="114">
        <v>0</v>
      </c>
      <c r="AA60" s="115"/>
      <c r="AB60" s="114">
        <v>0</v>
      </c>
      <c r="AC60" s="115"/>
      <c r="AD60" s="114">
        <v>0</v>
      </c>
      <c r="AE60" s="116"/>
      <c r="AF60" s="117"/>
    </row>
    <row r="61" spans="1:32" s="187" customFormat="1" ht="47.25" x14ac:dyDescent="0.25">
      <c r="A61" s="185" t="s">
        <v>47</v>
      </c>
      <c r="B61" s="186">
        <f>B62</f>
        <v>126</v>
      </c>
      <c r="C61" s="186">
        <f t="shared" ref="C61:AE61" si="54">C62</f>
        <v>0</v>
      </c>
      <c r="D61" s="186">
        <f t="shared" si="54"/>
        <v>0</v>
      </c>
      <c r="E61" s="186">
        <f t="shared" si="54"/>
        <v>0</v>
      </c>
      <c r="F61" s="186">
        <f>E61/B61*100</f>
        <v>0</v>
      </c>
      <c r="G61" s="186" t="e">
        <f>E61/C61*100</f>
        <v>#DIV/0!</v>
      </c>
      <c r="H61" s="186">
        <f t="shared" si="54"/>
        <v>0</v>
      </c>
      <c r="I61" s="186">
        <f t="shared" si="54"/>
        <v>0</v>
      </c>
      <c r="J61" s="186">
        <f t="shared" si="54"/>
        <v>0</v>
      </c>
      <c r="K61" s="186">
        <f t="shared" si="54"/>
        <v>0</v>
      </c>
      <c r="L61" s="186">
        <f t="shared" si="54"/>
        <v>0</v>
      </c>
      <c r="M61" s="186">
        <f t="shared" si="54"/>
        <v>0</v>
      </c>
      <c r="N61" s="186">
        <f t="shared" si="54"/>
        <v>0</v>
      </c>
      <c r="O61" s="186">
        <f t="shared" si="54"/>
        <v>0</v>
      </c>
      <c r="P61" s="186">
        <f t="shared" si="54"/>
        <v>0</v>
      </c>
      <c r="Q61" s="186">
        <f t="shared" si="54"/>
        <v>0</v>
      </c>
      <c r="R61" s="186">
        <f t="shared" si="54"/>
        <v>0</v>
      </c>
      <c r="S61" s="186">
        <f t="shared" si="54"/>
        <v>0</v>
      </c>
      <c r="T61" s="186">
        <f t="shared" si="54"/>
        <v>0</v>
      </c>
      <c r="U61" s="186">
        <f t="shared" si="54"/>
        <v>0</v>
      </c>
      <c r="V61" s="186">
        <f t="shared" si="54"/>
        <v>0</v>
      </c>
      <c r="W61" s="186">
        <f t="shared" si="54"/>
        <v>0</v>
      </c>
      <c r="X61" s="186">
        <f t="shared" si="54"/>
        <v>0</v>
      </c>
      <c r="Y61" s="186">
        <f t="shared" si="54"/>
        <v>0</v>
      </c>
      <c r="Z61" s="186">
        <f t="shared" si="54"/>
        <v>0</v>
      </c>
      <c r="AA61" s="186">
        <f t="shared" si="54"/>
        <v>0</v>
      </c>
      <c r="AB61" s="186">
        <f t="shared" si="54"/>
        <v>126</v>
      </c>
      <c r="AC61" s="186">
        <f t="shared" si="54"/>
        <v>0</v>
      </c>
      <c r="AD61" s="186">
        <f t="shared" si="54"/>
        <v>0</v>
      </c>
      <c r="AE61" s="186">
        <f t="shared" si="54"/>
        <v>0</v>
      </c>
      <c r="AF61" s="189"/>
    </row>
    <row r="62" spans="1:32" s="2" customFormat="1" x14ac:dyDescent="0.25">
      <c r="A62" s="179" t="s">
        <v>30</v>
      </c>
      <c r="B62" s="121">
        <f>B63+B64+B65+B66</f>
        <v>126</v>
      </c>
      <c r="C62" s="121">
        <f t="shared" ref="C62:E62" si="55">C63+C64+C65+C66</f>
        <v>0</v>
      </c>
      <c r="D62" s="121">
        <f t="shared" si="55"/>
        <v>0</v>
      </c>
      <c r="E62" s="121">
        <f t="shared" si="55"/>
        <v>0</v>
      </c>
      <c r="F62" s="134">
        <f>E62/B62*100</f>
        <v>0</v>
      </c>
      <c r="G62" s="121">
        <v>0</v>
      </c>
      <c r="H62" s="121">
        <f>H63+H64+H65+H66</f>
        <v>0</v>
      </c>
      <c r="I62" s="121">
        <f t="shared" ref="I62:AE62" si="56">I63+I64+I65+I66</f>
        <v>0</v>
      </c>
      <c r="J62" s="121">
        <f t="shared" si="56"/>
        <v>0</v>
      </c>
      <c r="K62" s="121">
        <f t="shared" si="56"/>
        <v>0</v>
      </c>
      <c r="L62" s="121">
        <f t="shared" si="56"/>
        <v>0</v>
      </c>
      <c r="M62" s="121">
        <f t="shared" si="56"/>
        <v>0</v>
      </c>
      <c r="N62" s="121">
        <f t="shared" si="56"/>
        <v>0</v>
      </c>
      <c r="O62" s="121">
        <f t="shared" si="56"/>
        <v>0</v>
      </c>
      <c r="P62" s="121">
        <f t="shared" si="56"/>
        <v>0</v>
      </c>
      <c r="Q62" s="121">
        <f t="shared" si="56"/>
        <v>0</v>
      </c>
      <c r="R62" s="121">
        <f t="shared" si="56"/>
        <v>0</v>
      </c>
      <c r="S62" s="121">
        <f t="shared" si="56"/>
        <v>0</v>
      </c>
      <c r="T62" s="121">
        <f t="shared" si="56"/>
        <v>0</v>
      </c>
      <c r="U62" s="121">
        <f t="shared" si="56"/>
        <v>0</v>
      </c>
      <c r="V62" s="121">
        <f t="shared" si="56"/>
        <v>0</v>
      </c>
      <c r="W62" s="121">
        <f t="shared" si="56"/>
        <v>0</v>
      </c>
      <c r="X62" s="121">
        <f t="shared" si="56"/>
        <v>0</v>
      </c>
      <c r="Y62" s="121">
        <f t="shared" si="56"/>
        <v>0</v>
      </c>
      <c r="Z62" s="121">
        <f t="shared" si="56"/>
        <v>0</v>
      </c>
      <c r="AA62" s="121">
        <f t="shared" si="56"/>
        <v>0</v>
      </c>
      <c r="AB62" s="121">
        <f t="shared" si="56"/>
        <v>126</v>
      </c>
      <c r="AC62" s="121">
        <f t="shared" si="56"/>
        <v>0</v>
      </c>
      <c r="AD62" s="121">
        <f t="shared" si="56"/>
        <v>0</v>
      </c>
      <c r="AE62" s="121">
        <f t="shared" si="56"/>
        <v>0</v>
      </c>
      <c r="AF62" s="117"/>
    </row>
    <row r="63" spans="1:32" s="2" customFormat="1" x14ac:dyDescent="0.25">
      <c r="A63" s="112" t="s">
        <v>23</v>
      </c>
      <c r="B63" s="113">
        <f>H63+J63+L63+N63+P63+R63+T63+V63+X63+Z63+AB63+AD63</f>
        <v>0</v>
      </c>
      <c r="C63" s="114">
        <f>H63+J63</f>
        <v>0</v>
      </c>
      <c r="D63" s="114">
        <v>0</v>
      </c>
      <c r="E63" s="114">
        <f>I63+K63+M63+O63+Q63+S63+U63+W63+Y63+AA63+AC63+AE63</f>
        <v>0</v>
      </c>
      <c r="F63" s="135">
        <v>0</v>
      </c>
      <c r="G63" s="113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5">
        <v>0</v>
      </c>
      <c r="R63" s="114">
        <v>0</v>
      </c>
      <c r="S63" s="115"/>
      <c r="T63" s="114">
        <v>0</v>
      </c>
      <c r="U63" s="115"/>
      <c r="V63" s="114">
        <v>0</v>
      </c>
      <c r="W63" s="115"/>
      <c r="X63" s="114">
        <v>0</v>
      </c>
      <c r="Y63" s="115"/>
      <c r="Z63" s="114">
        <v>0</v>
      </c>
      <c r="AA63" s="115"/>
      <c r="AB63" s="114">
        <v>0</v>
      </c>
      <c r="AC63" s="115"/>
      <c r="AD63" s="114">
        <v>0</v>
      </c>
      <c r="AE63" s="116"/>
      <c r="AF63" s="117"/>
    </row>
    <row r="64" spans="1:32" s="2" customFormat="1" x14ac:dyDescent="0.25">
      <c r="A64" s="112" t="s">
        <v>22</v>
      </c>
      <c r="B64" s="113">
        <f>H64+J64+L64+N64+P64+R64+T64+V64+X64+Z64+AB64+AD64</f>
        <v>0</v>
      </c>
      <c r="C64" s="114">
        <f t="shared" ref="C64:C66" si="57">H64+J64</f>
        <v>0</v>
      </c>
      <c r="D64" s="114">
        <v>0</v>
      </c>
      <c r="E64" s="114">
        <f t="shared" ref="E64:E66" si="58">I64+K64+M64+O64+Q64+S64+U64+W64+Y64+AA64+AC64+AE64</f>
        <v>0</v>
      </c>
      <c r="F64" s="135">
        <v>0</v>
      </c>
      <c r="G64" s="113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5">
        <v>0</v>
      </c>
      <c r="R64" s="114">
        <v>0</v>
      </c>
      <c r="S64" s="115"/>
      <c r="T64" s="114">
        <v>0</v>
      </c>
      <c r="U64" s="115"/>
      <c r="V64" s="114">
        <v>0</v>
      </c>
      <c r="W64" s="115"/>
      <c r="X64" s="114">
        <v>0</v>
      </c>
      <c r="Y64" s="115"/>
      <c r="Z64" s="114">
        <v>0</v>
      </c>
      <c r="AA64" s="115"/>
      <c r="AB64" s="114">
        <v>0</v>
      </c>
      <c r="AC64" s="115"/>
      <c r="AD64" s="114">
        <v>0</v>
      </c>
      <c r="AE64" s="116"/>
      <c r="AF64" s="117"/>
    </row>
    <row r="65" spans="1:32" s="2" customFormat="1" x14ac:dyDescent="0.25">
      <c r="A65" s="112" t="s">
        <v>21</v>
      </c>
      <c r="B65" s="113">
        <f>H65+J65+L65+N65+P65+R65+T65+V65+X65+Z65+AB65+AD65</f>
        <v>126</v>
      </c>
      <c r="C65" s="114">
        <f>H65+J65+L65</f>
        <v>0</v>
      </c>
      <c r="D65" s="114">
        <v>0</v>
      </c>
      <c r="E65" s="114">
        <f t="shared" si="58"/>
        <v>0</v>
      </c>
      <c r="F65" s="135">
        <f t="shared" ref="F65" si="59">E65/B65*100</f>
        <v>0</v>
      </c>
      <c r="G65" s="113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4">
        <v>0</v>
      </c>
      <c r="S65" s="114"/>
      <c r="T65" s="114">
        <v>0</v>
      </c>
      <c r="U65" s="114"/>
      <c r="V65" s="114">
        <v>0</v>
      </c>
      <c r="W65" s="114"/>
      <c r="X65" s="114">
        <v>0</v>
      </c>
      <c r="Y65" s="114"/>
      <c r="Z65" s="114">
        <v>0</v>
      </c>
      <c r="AA65" s="114"/>
      <c r="AB65" s="114">
        <v>126</v>
      </c>
      <c r="AC65" s="114"/>
      <c r="AD65" s="114">
        <v>0</v>
      </c>
      <c r="AE65" s="116"/>
      <c r="AF65" s="117"/>
    </row>
    <row r="66" spans="1:32" s="2" customFormat="1" x14ac:dyDescent="0.25">
      <c r="A66" s="112" t="s">
        <v>24</v>
      </c>
      <c r="B66" s="113">
        <f t="shared" ref="B66" si="60">H66+J66+L66+N66+P66+R66+T66+V66+X66+Z66+AB66+AD66</f>
        <v>0</v>
      </c>
      <c r="C66" s="114">
        <f t="shared" si="57"/>
        <v>0</v>
      </c>
      <c r="D66" s="114">
        <v>0</v>
      </c>
      <c r="E66" s="114">
        <f t="shared" si="58"/>
        <v>0</v>
      </c>
      <c r="F66" s="135">
        <v>0</v>
      </c>
      <c r="G66" s="113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5">
        <v>0</v>
      </c>
      <c r="R66" s="114">
        <v>0</v>
      </c>
      <c r="S66" s="115"/>
      <c r="T66" s="114">
        <v>0</v>
      </c>
      <c r="U66" s="115"/>
      <c r="V66" s="114">
        <v>0</v>
      </c>
      <c r="W66" s="115"/>
      <c r="X66" s="114">
        <v>0</v>
      </c>
      <c r="Y66" s="115"/>
      <c r="Z66" s="114">
        <v>0</v>
      </c>
      <c r="AA66" s="115"/>
      <c r="AB66" s="114">
        <v>0</v>
      </c>
      <c r="AC66" s="115"/>
      <c r="AD66" s="114">
        <v>0</v>
      </c>
      <c r="AE66" s="116"/>
      <c r="AF66" s="117"/>
    </row>
    <row r="67" spans="1:32" s="187" customFormat="1" ht="135" customHeight="1" x14ac:dyDescent="0.25">
      <c r="A67" s="185" t="s">
        <v>48</v>
      </c>
      <c r="B67" s="186">
        <f>B68</f>
        <v>315</v>
      </c>
      <c r="C67" s="186">
        <f t="shared" ref="C67:AE67" si="61">C68</f>
        <v>315</v>
      </c>
      <c r="D67" s="186">
        <f t="shared" si="61"/>
        <v>0</v>
      </c>
      <c r="E67" s="186">
        <f t="shared" si="61"/>
        <v>315</v>
      </c>
      <c r="F67" s="186">
        <f>E67/B67*100</f>
        <v>100</v>
      </c>
      <c r="G67" s="186">
        <f>E67/C67*100</f>
        <v>100</v>
      </c>
      <c r="H67" s="186">
        <f t="shared" si="61"/>
        <v>0</v>
      </c>
      <c r="I67" s="186">
        <f t="shared" si="61"/>
        <v>0</v>
      </c>
      <c r="J67" s="186">
        <f t="shared" si="61"/>
        <v>0</v>
      </c>
      <c r="K67" s="186">
        <f t="shared" si="61"/>
        <v>0</v>
      </c>
      <c r="L67" s="186">
        <f t="shared" si="61"/>
        <v>315</v>
      </c>
      <c r="M67" s="186">
        <f t="shared" si="61"/>
        <v>105</v>
      </c>
      <c r="N67" s="186">
        <f t="shared" si="61"/>
        <v>0</v>
      </c>
      <c r="O67" s="186">
        <f t="shared" si="61"/>
        <v>210</v>
      </c>
      <c r="P67" s="186">
        <f t="shared" si="61"/>
        <v>0</v>
      </c>
      <c r="Q67" s="186">
        <f t="shared" si="61"/>
        <v>0</v>
      </c>
      <c r="R67" s="186">
        <f t="shared" si="61"/>
        <v>0</v>
      </c>
      <c r="S67" s="186">
        <f t="shared" si="61"/>
        <v>0</v>
      </c>
      <c r="T67" s="186">
        <f t="shared" si="61"/>
        <v>0</v>
      </c>
      <c r="U67" s="186">
        <f t="shared" si="61"/>
        <v>0</v>
      </c>
      <c r="V67" s="186">
        <f t="shared" si="61"/>
        <v>0</v>
      </c>
      <c r="W67" s="186">
        <f t="shared" si="61"/>
        <v>0</v>
      </c>
      <c r="X67" s="186">
        <f t="shared" si="61"/>
        <v>0</v>
      </c>
      <c r="Y67" s="186">
        <f t="shared" si="61"/>
        <v>0</v>
      </c>
      <c r="Z67" s="186">
        <f t="shared" si="61"/>
        <v>0</v>
      </c>
      <c r="AA67" s="186">
        <f t="shared" si="61"/>
        <v>0</v>
      </c>
      <c r="AB67" s="186">
        <f t="shared" si="61"/>
        <v>0</v>
      </c>
      <c r="AC67" s="186">
        <f t="shared" si="61"/>
        <v>0</v>
      </c>
      <c r="AD67" s="186">
        <f t="shared" si="61"/>
        <v>0</v>
      </c>
      <c r="AE67" s="186">
        <f t="shared" si="61"/>
        <v>0</v>
      </c>
      <c r="AF67" s="191" t="s">
        <v>93</v>
      </c>
    </row>
    <row r="68" spans="1:32" s="2" customFormat="1" x14ac:dyDescent="0.25">
      <c r="A68" s="179" t="s">
        <v>30</v>
      </c>
      <c r="B68" s="121">
        <f>B69+B70+B71+B72</f>
        <v>315</v>
      </c>
      <c r="C68" s="121">
        <f t="shared" ref="C68:E68" si="62">C69+C70+C71+C72</f>
        <v>315</v>
      </c>
      <c r="D68" s="121">
        <f t="shared" si="62"/>
        <v>0</v>
      </c>
      <c r="E68" s="121">
        <f t="shared" si="62"/>
        <v>315</v>
      </c>
      <c r="F68" s="134">
        <f>E68*100/B68</f>
        <v>100</v>
      </c>
      <c r="G68" s="121">
        <f>E68*100/C68</f>
        <v>100</v>
      </c>
      <c r="H68" s="121">
        <f>H69+H70+H71+H72</f>
        <v>0</v>
      </c>
      <c r="I68" s="121">
        <f t="shared" ref="I68:AE68" si="63">I69+I70+I71+I72</f>
        <v>0</v>
      </c>
      <c r="J68" s="121">
        <f t="shared" si="63"/>
        <v>0</v>
      </c>
      <c r="K68" s="121">
        <f t="shared" si="63"/>
        <v>0</v>
      </c>
      <c r="L68" s="121">
        <f t="shared" si="63"/>
        <v>315</v>
      </c>
      <c r="M68" s="121">
        <f t="shared" si="63"/>
        <v>105</v>
      </c>
      <c r="N68" s="121">
        <f t="shared" si="63"/>
        <v>0</v>
      </c>
      <c r="O68" s="121">
        <f t="shared" si="63"/>
        <v>210</v>
      </c>
      <c r="P68" s="121">
        <f t="shared" si="63"/>
        <v>0</v>
      </c>
      <c r="Q68" s="121">
        <f t="shared" si="63"/>
        <v>0</v>
      </c>
      <c r="R68" s="121">
        <f t="shared" si="63"/>
        <v>0</v>
      </c>
      <c r="S68" s="121">
        <f t="shared" si="63"/>
        <v>0</v>
      </c>
      <c r="T68" s="121">
        <f t="shared" si="63"/>
        <v>0</v>
      </c>
      <c r="U68" s="121">
        <f t="shared" si="63"/>
        <v>0</v>
      </c>
      <c r="V68" s="121">
        <f t="shared" si="63"/>
        <v>0</v>
      </c>
      <c r="W68" s="121">
        <f t="shared" si="63"/>
        <v>0</v>
      </c>
      <c r="X68" s="121">
        <f t="shared" si="63"/>
        <v>0</v>
      </c>
      <c r="Y68" s="121">
        <f t="shared" si="63"/>
        <v>0</v>
      </c>
      <c r="Z68" s="121">
        <f t="shared" si="63"/>
        <v>0</v>
      </c>
      <c r="AA68" s="121">
        <f t="shared" si="63"/>
        <v>0</v>
      </c>
      <c r="AB68" s="121">
        <f t="shared" si="63"/>
        <v>0</v>
      </c>
      <c r="AC68" s="121">
        <f t="shared" si="63"/>
        <v>0</v>
      </c>
      <c r="AD68" s="121">
        <f t="shared" si="63"/>
        <v>0</v>
      </c>
      <c r="AE68" s="121">
        <f t="shared" si="63"/>
        <v>0</v>
      </c>
    </row>
    <row r="69" spans="1:32" s="2" customFormat="1" x14ac:dyDescent="0.25">
      <c r="A69" s="112" t="s">
        <v>23</v>
      </c>
      <c r="B69" s="113">
        <f>H69+J69+L69+N69+P69+R69+T69+V69+X69+Z69+AB69+AD69</f>
        <v>0</v>
      </c>
      <c r="C69" s="114">
        <f>H69+J69</f>
        <v>0</v>
      </c>
      <c r="D69" s="114">
        <v>0</v>
      </c>
      <c r="E69" s="114">
        <f>I69+K69+M69+O69+Q69+S69+U69+W69+Y69+AA69+AC69+AE69</f>
        <v>0</v>
      </c>
      <c r="F69" s="135">
        <v>0</v>
      </c>
      <c r="G69" s="113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5">
        <v>0</v>
      </c>
      <c r="R69" s="114">
        <v>0</v>
      </c>
      <c r="S69" s="115"/>
      <c r="T69" s="114">
        <v>0</v>
      </c>
      <c r="U69" s="115"/>
      <c r="V69" s="114">
        <v>0</v>
      </c>
      <c r="W69" s="115"/>
      <c r="X69" s="114">
        <v>0</v>
      </c>
      <c r="Y69" s="115"/>
      <c r="Z69" s="114">
        <v>0</v>
      </c>
      <c r="AA69" s="115"/>
      <c r="AB69" s="114">
        <v>0</v>
      </c>
      <c r="AC69" s="115"/>
      <c r="AD69" s="114">
        <v>0</v>
      </c>
      <c r="AE69" s="116"/>
      <c r="AF69" s="117"/>
    </row>
    <row r="70" spans="1:32" s="2" customFormat="1" x14ac:dyDescent="0.25">
      <c r="A70" s="112" t="s">
        <v>22</v>
      </c>
      <c r="B70" s="113">
        <f>H70+J70+L70+N70+P70+R70+T70+V70+X70+Z70+AB70+AD70</f>
        <v>0</v>
      </c>
      <c r="C70" s="114">
        <f t="shared" ref="C70" si="64">H70+J70</f>
        <v>0</v>
      </c>
      <c r="D70" s="114">
        <v>0</v>
      </c>
      <c r="E70" s="114">
        <f t="shared" ref="E70:E72" si="65">I70+K70+M70+O70+Q70+S70+U70+W70+Y70+AA70+AC70+AE70</f>
        <v>0</v>
      </c>
      <c r="F70" s="135">
        <v>0</v>
      </c>
      <c r="G70" s="113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5">
        <v>0</v>
      </c>
      <c r="R70" s="114">
        <v>0</v>
      </c>
      <c r="S70" s="115"/>
      <c r="T70" s="114">
        <v>0</v>
      </c>
      <c r="U70" s="115"/>
      <c r="V70" s="114">
        <v>0</v>
      </c>
      <c r="W70" s="115"/>
      <c r="X70" s="114">
        <v>0</v>
      </c>
      <c r="Y70" s="115"/>
      <c r="Z70" s="114">
        <v>0</v>
      </c>
      <c r="AA70" s="115"/>
      <c r="AB70" s="114">
        <v>0</v>
      </c>
      <c r="AC70" s="115"/>
      <c r="AD70" s="114">
        <v>0</v>
      </c>
      <c r="AE70" s="116"/>
      <c r="AF70" s="117"/>
    </row>
    <row r="71" spans="1:32" s="2" customFormat="1" x14ac:dyDescent="0.25">
      <c r="A71" s="112" t="s">
        <v>21</v>
      </c>
      <c r="B71" s="113">
        <f t="shared" ref="B71:B72" si="66">H71+J71+L71+N71+P71+R71+T71+V71+X71+Z71+AB71+AD71</f>
        <v>315</v>
      </c>
      <c r="C71" s="114">
        <f>H71+J71+L71</f>
        <v>315</v>
      </c>
      <c r="D71" s="114">
        <v>0</v>
      </c>
      <c r="E71" s="114">
        <f t="shared" si="65"/>
        <v>315</v>
      </c>
      <c r="F71" s="135">
        <f t="shared" ref="F71" si="67">E71/B71*100</f>
        <v>100</v>
      </c>
      <c r="G71" s="113">
        <f>E71/C71*100</f>
        <v>100</v>
      </c>
      <c r="H71" s="114">
        <v>0</v>
      </c>
      <c r="I71" s="114">
        <v>0</v>
      </c>
      <c r="J71" s="114">
        <v>0</v>
      </c>
      <c r="K71" s="114">
        <v>0</v>
      </c>
      <c r="L71" s="114">
        <v>315</v>
      </c>
      <c r="M71" s="114">
        <v>105</v>
      </c>
      <c r="N71" s="114">
        <v>0</v>
      </c>
      <c r="O71" s="114">
        <v>210</v>
      </c>
      <c r="P71" s="114">
        <v>0</v>
      </c>
      <c r="Q71" s="114">
        <v>0</v>
      </c>
      <c r="R71" s="114">
        <v>0</v>
      </c>
      <c r="S71" s="114"/>
      <c r="T71" s="114">
        <v>0</v>
      </c>
      <c r="U71" s="114"/>
      <c r="V71" s="114">
        <v>0</v>
      </c>
      <c r="W71" s="114"/>
      <c r="X71" s="114">
        <v>0</v>
      </c>
      <c r="Y71" s="114"/>
      <c r="Z71" s="114">
        <v>0</v>
      </c>
      <c r="AA71" s="114"/>
      <c r="AB71" s="114">
        <v>0</v>
      </c>
      <c r="AC71" s="114"/>
      <c r="AD71" s="114">
        <v>0</v>
      </c>
      <c r="AE71" s="116"/>
      <c r="AF71" s="117"/>
    </row>
    <row r="72" spans="1:32" s="2" customFormat="1" x14ac:dyDescent="0.25">
      <c r="A72" s="112" t="s">
        <v>24</v>
      </c>
      <c r="B72" s="113">
        <f t="shared" si="66"/>
        <v>0</v>
      </c>
      <c r="C72" s="114">
        <f>H72+J72</f>
        <v>0</v>
      </c>
      <c r="D72" s="114">
        <v>0</v>
      </c>
      <c r="E72" s="114">
        <f t="shared" si="65"/>
        <v>0</v>
      </c>
      <c r="F72" s="135">
        <v>0</v>
      </c>
      <c r="G72" s="113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5">
        <v>0</v>
      </c>
      <c r="R72" s="114">
        <v>0</v>
      </c>
      <c r="S72" s="115"/>
      <c r="T72" s="114">
        <v>0</v>
      </c>
      <c r="U72" s="115"/>
      <c r="V72" s="114">
        <v>0</v>
      </c>
      <c r="W72" s="115"/>
      <c r="X72" s="114">
        <v>0</v>
      </c>
      <c r="Y72" s="115"/>
      <c r="Z72" s="114">
        <v>0</v>
      </c>
      <c r="AA72" s="115"/>
      <c r="AB72" s="114">
        <v>0</v>
      </c>
      <c r="AC72" s="115"/>
      <c r="AD72" s="114">
        <v>0</v>
      </c>
      <c r="AE72" s="116"/>
      <c r="AF72" s="117"/>
    </row>
    <row r="73" spans="1:32" s="2" customFormat="1" ht="31.5" x14ac:dyDescent="0.25">
      <c r="A73" s="183" t="s">
        <v>49</v>
      </c>
      <c r="B73" s="115">
        <f>B75+B81+B87+B93+B99+B105+B111+B117+B123</f>
        <v>893.30000000000007</v>
      </c>
      <c r="C73" s="115">
        <f>C75+C81+C87+C93+C99+C105+C111+C117+C123</f>
        <v>305.5</v>
      </c>
      <c r="D73" s="115">
        <f t="shared" ref="D73:AE73" si="68">D75+D81+D87+D93+D99+D105+D111+D117</f>
        <v>158</v>
      </c>
      <c r="E73" s="115">
        <f t="shared" si="68"/>
        <v>217.5</v>
      </c>
      <c r="F73" s="115">
        <f>E73*100/B73</f>
        <v>24.347923429978728</v>
      </c>
      <c r="G73" s="115">
        <f>E73*100/C73</f>
        <v>71.194762684124385</v>
      </c>
      <c r="H73" s="115">
        <f t="shared" si="68"/>
        <v>0</v>
      </c>
      <c r="I73" s="115">
        <f t="shared" si="68"/>
        <v>0</v>
      </c>
      <c r="J73" s="115">
        <f t="shared" si="68"/>
        <v>0</v>
      </c>
      <c r="K73" s="115">
        <f t="shared" si="68"/>
        <v>0</v>
      </c>
      <c r="L73" s="115">
        <f t="shared" si="68"/>
        <v>228</v>
      </c>
      <c r="M73" s="115">
        <f t="shared" si="68"/>
        <v>158</v>
      </c>
      <c r="N73" s="115">
        <f t="shared" si="68"/>
        <v>143.9</v>
      </c>
      <c r="O73" s="115">
        <f t="shared" si="68"/>
        <v>17.5</v>
      </c>
      <c r="P73" s="115">
        <f>P75+P81+P87+P93+P99+P105+P111+P117+P123</f>
        <v>384.2</v>
      </c>
      <c r="Q73" s="115">
        <f t="shared" si="68"/>
        <v>42</v>
      </c>
      <c r="R73" s="115">
        <f t="shared" si="68"/>
        <v>0</v>
      </c>
      <c r="S73" s="115">
        <f t="shared" si="68"/>
        <v>0</v>
      </c>
      <c r="T73" s="115">
        <f t="shared" si="68"/>
        <v>0</v>
      </c>
      <c r="U73" s="115">
        <f t="shared" si="68"/>
        <v>0</v>
      </c>
      <c r="V73" s="115">
        <f t="shared" si="68"/>
        <v>66.400000000000006</v>
      </c>
      <c r="W73" s="115">
        <f t="shared" si="68"/>
        <v>0</v>
      </c>
      <c r="X73" s="115">
        <f t="shared" si="68"/>
        <v>70.8</v>
      </c>
      <c r="Y73" s="115">
        <f t="shared" si="68"/>
        <v>0</v>
      </c>
      <c r="Z73" s="115">
        <f t="shared" si="68"/>
        <v>0</v>
      </c>
      <c r="AA73" s="115">
        <f t="shared" si="68"/>
        <v>0</v>
      </c>
      <c r="AB73" s="115">
        <f t="shared" si="68"/>
        <v>0</v>
      </c>
      <c r="AC73" s="115">
        <f t="shared" si="68"/>
        <v>0</v>
      </c>
      <c r="AD73" s="115">
        <f t="shared" si="68"/>
        <v>0</v>
      </c>
      <c r="AE73" s="115">
        <f t="shared" si="68"/>
        <v>0</v>
      </c>
      <c r="AF73" s="115"/>
    </row>
    <row r="74" spans="1:32" s="2" customFormat="1" x14ac:dyDescent="0.25">
      <c r="A74" s="112" t="s">
        <v>20</v>
      </c>
      <c r="B74" s="113"/>
      <c r="C74" s="114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6"/>
      <c r="AF74" s="117"/>
    </row>
    <row r="75" spans="1:32" s="187" customFormat="1" ht="94.5" x14ac:dyDescent="0.25">
      <c r="A75" s="185" t="s">
        <v>50</v>
      </c>
      <c r="B75" s="186">
        <f>B76</f>
        <v>132.80000000000001</v>
      </c>
      <c r="C75" s="186">
        <f t="shared" ref="C75:AE75" si="69">C76</f>
        <v>0</v>
      </c>
      <c r="D75" s="186">
        <f t="shared" si="69"/>
        <v>0</v>
      </c>
      <c r="E75" s="186">
        <f t="shared" si="69"/>
        <v>0</v>
      </c>
      <c r="F75" s="186">
        <f>E75/B75*100</f>
        <v>0</v>
      </c>
      <c r="G75" s="186" t="e">
        <f>E75/C75*100</f>
        <v>#DIV/0!</v>
      </c>
      <c r="H75" s="186">
        <f t="shared" si="69"/>
        <v>0</v>
      </c>
      <c r="I75" s="186">
        <f t="shared" si="69"/>
        <v>0</v>
      </c>
      <c r="J75" s="186">
        <f t="shared" si="69"/>
        <v>0</v>
      </c>
      <c r="K75" s="186">
        <f t="shared" si="69"/>
        <v>0</v>
      </c>
      <c r="L75" s="186">
        <f t="shared" si="69"/>
        <v>0</v>
      </c>
      <c r="M75" s="186">
        <f t="shared" si="69"/>
        <v>0</v>
      </c>
      <c r="N75" s="186">
        <f t="shared" si="69"/>
        <v>66.400000000000006</v>
      </c>
      <c r="O75" s="186">
        <f t="shared" si="69"/>
        <v>0</v>
      </c>
      <c r="P75" s="186">
        <f t="shared" si="69"/>
        <v>0</v>
      </c>
      <c r="Q75" s="186">
        <f t="shared" si="69"/>
        <v>0</v>
      </c>
      <c r="R75" s="186">
        <f t="shared" si="69"/>
        <v>0</v>
      </c>
      <c r="S75" s="186">
        <f t="shared" si="69"/>
        <v>0</v>
      </c>
      <c r="T75" s="186">
        <f t="shared" si="69"/>
        <v>0</v>
      </c>
      <c r="U75" s="186">
        <f t="shared" si="69"/>
        <v>0</v>
      </c>
      <c r="V75" s="186">
        <f t="shared" si="69"/>
        <v>66.400000000000006</v>
      </c>
      <c r="W75" s="186">
        <f t="shared" si="69"/>
        <v>0</v>
      </c>
      <c r="X75" s="186">
        <f t="shared" si="69"/>
        <v>0</v>
      </c>
      <c r="Y75" s="186">
        <f t="shared" si="69"/>
        <v>0</v>
      </c>
      <c r="Z75" s="186">
        <f t="shared" si="69"/>
        <v>0</v>
      </c>
      <c r="AA75" s="186">
        <f t="shared" si="69"/>
        <v>0</v>
      </c>
      <c r="AB75" s="186">
        <f t="shared" si="69"/>
        <v>0</v>
      </c>
      <c r="AC75" s="186">
        <f t="shared" si="69"/>
        <v>0</v>
      </c>
      <c r="AD75" s="186">
        <f t="shared" si="69"/>
        <v>0</v>
      </c>
      <c r="AE75" s="186">
        <f t="shared" si="69"/>
        <v>0</v>
      </c>
      <c r="AF75" s="189"/>
    </row>
    <row r="76" spans="1:32" s="2" customFormat="1" x14ac:dyDescent="0.25">
      <c r="A76" s="179" t="s">
        <v>30</v>
      </c>
      <c r="B76" s="121">
        <f>B77+B78+B79+B80</f>
        <v>132.80000000000001</v>
      </c>
      <c r="C76" s="121">
        <f t="shared" ref="C76:E76" si="70">C77+C78+C79+C80</f>
        <v>0</v>
      </c>
      <c r="D76" s="121">
        <f t="shared" si="70"/>
        <v>0</v>
      </c>
      <c r="E76" s="121">
        <f t="shared" si="70"/>
        <v>0</v>
      </c>
      <c r="F76" s="134">
        <f>E76/B76*100</f>
        <v>0</v>
      </c>
      <c r="G76" s="121">
        <v>0</v>
      </c>
      <c r="H76" s="121">
        <f>H77+H78+H79+H80</f>
        <v>0</v>
      </c>
      <c r="I76" s="121">
        <f t="shared" ref="I76:AE76" si="71">I77+I78+I79+I80</f>
        <v>0</v>
      </c>
      <c r="J76" s="121">
        <f t="shared" si="71"/>
        <v>0</v>
      </c>
      <c r="K76" s="121">
        <f t="shared" si="71"/>
        <v>0</v>
      </c>
      <c r="L76" s="121">
        <f t="shared" si="71"/>
        <v>0</v>
      </c>
      <c r="M76" s="121">
        <f t="shared" si="71"/>
        <v>0</v>
      </c>
      <c r="N76" s="121">
        <f t="shared" si="71"/>
        <v>66.400000000000006</v>
      </c>
      <c r="O76" s="121">
        <f t="shared" si="71"/>
        <v>0</v>
      </c>
      <c r="P76" s="121">
        <v>0</v>
      </c>
      <c r="Q76" s="121">
        <f t="shared" si="71"/>
        <v>0</v>
      </c>
      <c r="R76" s="121">
        <f t="shared" si="71"/>
        <v>0</v>
      </c>
      <c r="S76" s="121">
        <f t="shared" si="71"/>
        <v>0</v>
      </c>
      <c r="T76" s="121">
        <f t="shared" si="71"/>
        <v>0</v>
      </c>
      <c r="U76" s="121">
        <f t="shared" si="71"/>
        <v>0</v>
      </c>
      <c r="V76" s="121">
        <f t="shared" si="71"/>
        <v>66.400000000000006</v>
      </c>
      <c r="W76" s="121">
        <f t="shared" si="71"/>
        <v>0</v>
      </c>
      <c r="X76" s="121">
        <f t="shared" si="71"/>
        <v>0</v>
      </c>
      <c r="Y76" s="121">
        <f t="shared" si="71"/>
        <v>0</v>
      </c>
      <c r="Z76" s="121">
        <f t="shared" si="71"/>
        <v>0</v>
      </c>
      <c r="AA76" s="121">
        <f t="shared" si="71"/>
        <v>0</v>
      </c>
      <c r="AB76" s="121">
        <f t="shared" si="71"/>
        <v>0</v>
      </c>
      <c r="AC76" s="121">
        <f t="shared" si="71"/>
        <v>0</v>
      </c>
      <c r="AD76" s="121">
        <f t="shared" si="71"/>
        <v>0</v>
      </c>
      <c r="AE76" s="121">
        <f t="shared" si="71"/>
        <v>0</v>
      </c>
      <c r="AF76" s="117"/>
    </row>
    <row r="77" spans="1:32" s="2" customFormat="1" x14ac:dyDescent="0.25">
      <c r="A77" s="112" t="s">
        <v>23</v>
      </c>
      <c r="B77" s="113">
        <f>H77+J77+L77+N77+P77+R77+T77+V77+X77+Z77+AB77+AD77</f>
        <v>0</v>
      </c>
      <c r="C77" s="114">
        <f>H77+J77+L77</f>
        <v>0</v>
      </c>
      <c r="D77" s="114">
        <v>0</v>
      </c>
      <c r="E77" s="114">
        <f>I77+K77+M77+O77+Q77+S77+U77+W77+Y77+AA77+AC77+AE77</f>
        <v>0</v>
      </c>
      <c r="F77" s="135">
        <v>0</v>
      </c>
      <c r="G77" s="113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5"/>
      <c r="R77" s="114">
        <v>0</v>
      </c>
      <c r="S77" s="115"/>
      <c r="T77" s="114">
        <v>0</v>
      </c>
      <c r="U77" s="115"/>
      <c r="V77" s="114">
        <v>0</v>
      </c>
      <c r="W77" s="115"/>
      <c r="X77" s="114">
        <v>0</v>
      </c>
      <c r="Y77" s="115"/>
      <c r="Z77" s="114">
        <v>0</v>
      </c>
      <c r="AA77" s="115"/>
      <c r="AB77" s="114">
        <v>0</v>
      </c>
      <c r="AC77" s="115"/>
      <c r="AD77" s="114">
        <v>0</v>
      </c>
      <c r="AE77" s="116"/>
      <c r="AF77" s="117"/>
    </row>
    <row r="78" spans="1:32" s="2" customFormat="1" x14ac:dyDescent="0.25">
      <c r="A78" s="112" t="s">
        <v>22</v>
      </c>
      <c r="B78" s="113">
        <f>H78+J78+L78+N78+P78+R78+T78+V78+X78+Z78+AB78+AD78</f>
        <v>0</v>
      </c>
      <c r="C78" s="114">
        <f t="shared" ref="C78:C80" si="72">H78+J78+L78</f>
        <v>0</v>
      </c>
      <c r="D78" s="114">
        <v>0</v>
      </c>
      <c r="E78" s="114">
        <f t="shared" ref="E78:E80" si="73">I78+K78+M78+O78+Q78+S78+U78+W78+Y78+AA78+AC78+AE78</f>
        <v>0</v>
      </c>
      <c r="F78" s="135">
        <v>0</v>
      </c>
      <c r="G78" s="113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5"/>
      <c r="R78" s="114">
        <v>0</v>
      </c>
      <c r="S78" s="115"/>
      <c r="T78" s="114">
        <v>0</v>
      </c>
      <c r="U78" s="115"/>
      <c r="V78" s="114">
        <v>0</v>
      </c>
      <c r="W78" s="115"/>
      <c r="X78" s="114">
        <v>0</v>
      </c>
      <c r="Y78" s="115"/>
      <c r="Z78" s="114">
        <v>0</v>
      </c>
      <c r="AA78" s="115"/>
      <c r="AB78" s="114">
        <v>0</v>
      </c>
      <c r="AC78" s="115"/>
      <c r="AD78" s="114">
        <v>0</v>
      </c>
      <c r="AE78" s="116"/>
      <c r="AF78" s="117"/>
    </row>
    <row r="79" spans="1:32" s="2" customFormat="1" x14ac:dyDescent="0.25">
      <c r="A79" s="112" t="s">
        <v>21</v>
      </c>
      <c r="B79" s="113">
        <f t="shared" ref="B79:B80" si="74">H79+J79+L79+N79+P79+R79+T79+V79+X79+Z79+AB79+AD79</f>
        <v>132.80000000000001</v>
      </c>
      <c r="C79" s="114">
        <f t="shared" si="72"/>
        <v>0</v>
      </c>
      <c r="D79" s="114">
        <v>0</v>
      </c>
      <c r="E79" s="114">
        <f t="shared" si="73"/>
        <v>0</v>
      </c>
      <c r="F79" s="135">
        <f t="shared" ref="F79" si="75">E79/B79*100</f>
        <v>0</v>
      </c>
      <c r="G79" s="113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66.400000000000006</v>
      </c>
      <c r="O79" s="114">
        <v>0</v>
      </c>
      <c r="P79" s="114">
        <v>0</v>
      </c>
      <c r="Q79" s="114">
        <v>0</v>
      </c>
      <c r="R79" s="114">
        <v>0</v>
      </c>
      <c r="S79" s="114"/>
      <c r="T79" s="114">
        <v>0</v>
      </c>
      <c r="U79" s="114"/>
      <c r="V79" s="114">
        <v>66.400000000000006</v>
      </c>
      <c r="W79" s="114"/>
      <c r="X79" s="114">
        <v>0</v>
      </c>
      <c r="Y79" s="114"/>
      <c r="Z79" s="114">
        <v>0</v>
      </c>
      <c r="AA79" s="114"/>
      <c r="AB79" s="114">
        <v>0</v>
      </c>
      <c r="AC79" s="114"/>
      <c r="AD79" s="114">
        <v>0</v>
      </c>
      <c r="AE79" s="116"/>
      <c r="AF79" s="117"/>
    </row>
    <row r="80" spans="1:32" s="2" customFormat="1" x14ac:dyDescent="0.25">
      <c r="A80" s="112" t="s">
        <v>24</v>
      </c>
      <c r="B80" s="113">
        <f t="shared" si="74"/>
        <v>0</v>
      </c>
      <c r="C80" s="114">
        <f t="shared" si="72"/>
        <v>0</v>
      </c>
      <c r="D80" s="114">
        <v>0</v>
      </c>
      <c r="E80" s="114">
        <f t="shared" si="73"/>
        <v>0</v>
      </c>
      <c r="F80" s="135">
        <v>0</v>
      </c>
      <c r="G80" s="113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5"/>
      <c r="R80" s="114">
        <v>0</v>
      </c>
      <c r="S80" s="115"/>
      <c r="T80" s="114">
        <v>0</v>
      </c>
      <c r="U80" s="115"/>
      <c r="V80" s="114">
        <v>0</v>
      </c>
      <c r="W80" s="115"/>
      <c r="X80" s="114">
        <v>0</v>
      </c>
      <c r="Y80" s="115"/>
      <c r="Z80" s="114">
        <v>0</v>
      </c>
      <c r="AA80" s="115"/>
      <c r="AB80" s="114">
        <v>0</v>
      </c>
      <c r="AC80" s="115"/>
      <c r="AD80" s="114">
        <v>0</v>
      </c>
      <c r="AE80" s="116"/>
      <c r="AF80" s="117"/>
    </row>
    <row r="81" spans="1:32" s="187" customFormat="1" ht="78.75" hidden="1" x14ac:dyDescent="0.25">
      <c r="A81" s="185" t="s">
        <v>51</v>
      </c>
      <c r="B81" s="186">
        <f>B82</f>
        <v>0</v>
      </c>
      <c r="C81" s="186">
        <f t="shared" ref="C81:AE81" si="76">C82</f>
        <v>0</v>
      </c>
      <c r="D81" s="186">
        <f t="shared" si="76"/>
        <v>0</v>
      </c>
      <c r="E81" s="186">
        <f t="shared" si="76"/>
        <v>0</v>
      </c>
      <c r="F81" s="186" t="e">
        <f>E81/B81*100</f>
        <v>#DIV/0!</v>
      </c>
      <c r="G81" s="186">
        <v>0</v>
      </c>
      <c r="H81" s="186">
        <f t="shared" si="76"/>
        <v>0</v>
      </c>
      <c r="I81" s="186">
        <f t="shared" si="76"/>
        <v>0</v>
      </c>
      <c r="J81" s="186">
        <f t="shared" si="76"/>
        <v>0</v>
      </c>
      <c r="K81" s="186">
        <f t="shared" si="76"/>
        <v>0</v>
      </c>
      <c r="L81" s="186">
        <f t="shared" si="76"/>
        <v>0</v>
      </c>
      <c r="M81" s="186">
        <f t="shared" si="76"/>
        <v>0</v>
      </c>
      <c r="N81" s="186">
        <f t="shared" si="76"/>
        <v>0</v>
      </c>
      <c r="O81" s="186">
        <f t="shared" si="76"/>
        <v>0</v>
      </c>
      <c r="P81" s="186">
        <f t="shared" si="76"/>
        <v>0</v>
      </c>
      <c r="Q81" s="186">
        <f t="shared" si="76"/>
        <v>0</v>
      </c>
      <c r="R81" s="186">
        <f t="shared" si="76"/>
        <v>0</v>
      </c>
      <c r="S81" s="186">
        <f t="shared" si="76"/>
        <v>0</v>
      </c>
      <c r="T81" s="186">
        <f t="shared" si="76"/>
        <v>0</v>
      </c>
      <c r="U81" s="186">
        <f t="shared" si="76"/>
        <v>0</v>
      </c>
      <c r="V81" s="186">
        <f t="shared" si="76"/>
        <v>0</v>
      </c>
      <c r="W81" s="186">
        <f t="shared" si="76"/>
        <v>0</v>
      </c>
      <c r="X81" s="186">
        <f t="shared" si="76"/>
        <v>0</v>
      </c>
      <c r="Y81" s="186">
        <f t="shared" si="76"/>
        <v>0</v>
      </c>
      <c r="Z81" s="186">
        <f t="shared" si="76"/>
        <v>0</v>
      </c>
      <c r="AA81" s="186">
        <f t="shared" si="76"/>
        <v>0</v>
      </c>
      <c r="AB81" s="186">
        <f t="shared" si="76"/>
        <v>0</v>
      </c>
      <c r="AC81" s="186">
        <f t="shared" si="76"/>
        <v>0</v>
      </c>
      <c r="AD81" s="186">
        <f t="shared" si="76"/>
        <v>0</v>
      </c>
      <c r="AE81" s="186">
        <f t="shared" si="76"/>
        <v>0</v>
      </c>
      <c r="AF81" s="189" t="s">
        <v>117</v>
      </c>
    </row>
    <row r="82" spans="1:32" s="2" customFormat="1" hidden="1" x14ac:dyDescent="0.25">
      <c r="A82" s="179" t="s">
        <v>30</v>
      </c>
      <c r="B82" s="121">
        <f>B83+B84+B85+B86</f>
        <v>0</v>
      </c>
      <c r="C82" s="121">
        <f t="shared" ref="C82:E82" si="77">C83+C84+C85+C86</f>
        <v>0</v>
      </c>
      <c r="D82" s="121">
        <f t="shared" si="77"/>
        <v>0</v>
      </c>
      <c r="E82" s="121">
        <f t="shared" si="77"/>
        <v>0</v>
      </c>
      <c r="F82" s="134">
        <v>0</v>
      </c>
      <c r="G82" s="121">
        <v>0</v>
      </c>
      <c r="H82" s="121">
        <f>H83+H84+H85+H86</f>
        <v>0</v>
      </c>
      <c r="I82" s="121">
        <f t="shared" ref="I82:AE82" si="78">I83+I84+I85+I86</f>
        <v>0</v>
      </c>
      <c r="J82" s="121">
        <f t="shared" si="78"/>
        <v>0</v>
      </c>
      <c r="K82" s="121">
        <f t="shared" si="78"/>
        <v>0</v>
      </c>
      <c r="L82" s="121">
        <f t="shared" si="78"/>
        <v>0</v>
      </c>
      <c r="M82" s="121">
        <f t="shared" si="78"/>
        <v>0</v>
      </c>
      <c r="N82" s="121">
        <f t="shared" si="78"/>
        <v>0</v>
      </c>
      <c r="O82" s="121">
        <f t="shared" si="78"/>
        <v>0</v>
      </c>
      <c r="P82" s="121">
        <f t="shared" si="78"/>
        <v>0</v>
      </c>
      <c r="Q82" s="121">
        <f t="shared" si="78"/>
        <v>0</v>
      </c>
      <c r="R82" s="121">
        <f t="shared" si="78"/>
        <v>0</v>
      </c>
      <c r="S82" s="121">
        <f t="shared" si="78"/>
        <v>0</v>
      </c>
      <c r="T82" s="121">
        <f t="shared" si="78"/>
        <v>0</v>
      </c>
      <c r="U82" s="121">
        <f t="shared" si="78"/>
        <v>0</v>
      </c>
      <c r="V82" s="121">
        <f t="shared" si="78"/>
        <v>0</v>
      </c>
      <c r="W82" s="121">
        <f t="shared" si="78"/>
        <v>0</v>
      </c>
      <c r="X82" s="121">
        <f t="shared" si="78"/>
        <v>0</v>
      </c>
      <c r="Y82" s="121">
        <f t="shared" si="78"/>
        <v>0</v>
      </c>
      <c r="Z82" s="121">
        <f t="shared" si="78"/>
        <v>0</v>
      </c>
      <c r="AA82" s="121">
        <f t="shared" si="78"/>
        <v>0</v>
      </c>
      <c r="AB82" s="121">
        <f t="shared" si="78"/>
        <v>0</v>
      </c>
      <c r="AC82" s="121">
        <f t="shared" si="78"/>
        <v>0</v>
      </c>
      <c r="AD82" s="121">
        <f t="shared" si="78"/>
        <v>0</v>
      </c>
      <c r="AE82" s="121">
        <f t="shared" si="78"/>
        <v>0</v>
      </c>
      <c r="AF82" s="117"/>
    </row>
    <row r="83" spans="1:32" s="2" customFormat="1" hidden="1" x14ac:dyDescent="0.25">
      <c r="A83" s="112" t="s">
        <v>23</v>
      </c>
      <c r="B83" s="113">
        <f>H83+J83+L83+N83+P83+R83+T83+V83+X83+Z83+AB83+AD83</f>
        <v>0</v>
      </c>
      <c r="C83" s="114">
        <f>H83+J83+L83</f>
        <v>0</v>
      </c>
      <c r="D83" s="114">
        <v>0</v>
      </c>
      <c r="E83" s="114">
        <f>I83+K83+M83+O83+Q83+S83+U83+W83+Y83+AA83+AC83+AE83</f>
        <v>0</v>
      </c>
      <c r="F83" s="135">
        <v>0</v>
      </c>
      <c r="G83" s="113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5">
        <v>0</v>
      </c>
      <c r="R83" s="114">
        <v>0</v>
      </c>
      <c r="S83" s="115"/>
      <c r="T83" s="114">
        <v>0</v>
      </c>
      <c r="U83" s="115"/>
      <c r="V83" s="114">
        <v>0</v>
      </c>
      <c r="W83" s="115"/>
      <c r="X83" s="114">
        <v>0</v>
      </c>
      <c r="Y83" s="115"/>
      <c r="Z83" s="114">
        <v>0</v>
      </c>
      <c r="AA83" s="115"/>
      <c r="AB83" s="114">
        <v>0</v>
      </c>
      <c r="AC83" s="115"/>
      <c r="AD83" s="114">
        <v>0</v>
      </c>
      <c r="AE83" s="116"/>
      <c r="AF83" s="117"/>
    </row>
    <row r="84" spans="1:32" s="2" customFormat="1" hidden="1" x14ac:dyDescent="0.25">
      <c r="A84" s="112" t="s">
        <v>22</v>
      </c>
      <c r="B84" s="113">
        <f>H84+J84+L84+N84+P84+R84+T84+V84+X84+Z84+AB84+AD84</f>
        <v>0</v>
      </c>
      <c r="C84" s="114">
        <f t="shared" ref="C84:C86" si="79">H84+J84+L84</f>
        <v>0</v>
      </c>
      <c r="D84" s="114">
        <v>0</v>
      </c>
      <c r="E84" s="114">
        <f t="shared" ref="E84:E86" si="80">I84+K84+M84+O84+Q84+S84+U84+W84+Y84+AA84+AC84+AE84</f>
        <v>0</v>
      </c>
      <c r="F84" s="135">
        <v>0</v>
      </c>
      <c r="G84" s="113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5">
        <v>0</v>
      </c>
      <c r="R84" s="114">
        <v>0</v>
      </c>
      <c r="S84" s="115"/>
      <c r="T84" s="114">
        <v>0</v>
      </c>
      <c r="U84" s="115"/>
      <c r="V84" s="114">
        <v>0</v>
      </c>
      <c r="W84" s="115"/>
      <c r="X84" s="114">
        <v>0</v>
      </c>
      <c r="Y84" s="115"/>
      <c r="Z84" s="114">
        <v>0</v>
      </c>
      <c r="AA84" s="115"/>
      <c r="AB84" s="114">
        <v>0</v>
      </c>
      <c r="AC84" s="115"/>
      <c r="AD84" s="114">
        <v>0</v>
      </c>
      <c r="AE84" s="116"/>
      <c r="AF84" s="117"/>
    </row>
    <row r="85" spans="1:32" s="2" customFormat="1" hidden="1" x14ac:dyDescent="0.25">
      <c r="A85" s="112" t="s">
        <v>21</v>
      </c>
      <c r="B85" s="113">
        <f>H85+J85+L85+N85+P85+R85+T85+V85+X85+Z85+AB85+AD85</f>
        <v>0</v>
      </c>
      <c r="C85" s="114">
        <f t="shared" si="79"/>
        <v>0</v>
      </c>
      <c r="D85" s="114">
        <v>0</v>
      </c>
      <c r="E85" s="114">
        <f t="shared" si="80"/>
        <v>0</v>
      </c>
      <c r="F85" s="135">
        <v>0</v>
      </c>
      <c r="G85" s="113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/>
      <c r="Q85" s="114"/>
      <c r="R85" s="114">
        <v>0</v>
      </c>
      <c r="S85" s="114"/>
      <c r="T85" s="114">
        <v>0</v>
      </c>
      <c r="U85" s="114"/>
      <c r="V85" s="114">
        <v>0</v>
      </c>
      <c r="W85" s="114"/>
      <c r="X85" s="114">
        <v>0</v>
      </c>
      <c r="Y85" s="114"/>
      <c r="Z85" s="114">
        <v>0</v>
      </c>
      <c r="AA85" s="114"/>
      <c r="AB85" s="136">
        <v>0</v>
      </c>
      <c r="AC85" s="114"/>
      <c r="AD85" s="136">
        <v>0</v>
      </c>
      <c r="AE85" s="116"/>
      <c r="AF85" s="117"/>
    </row>
    <row r="86" spans="1:32" s="2" customFormat="1" hidden="1" x14ac:dyDescent="0.25">
      <c r="A86" s="112" t="s">
        <v>24</v>
      </c>
      <c r="B86" s="113">
        <f t="shared" ref="B86" si="81">H86+J86+L86+N86+P86+R86+T86+V86+X86+Z86+AB86+AD86</f>
        <v>0</v>
      </c>
      <c r="C86" s="114">
        <f t="shared" si="79"/>
        <v>0</v>
      </c>
      <c r="D86" s="114">
        <v>0</v>
      </c>
      <c r="E86" s="114">
        <f t="shared" si="80"/>
        <v>0</v>
      </c>
      <c r="F86" s="135">
        <v>0</v>
      </c>
      <c r="G86" s="113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5">
        <v>0</v>
      </c>
      <c r="R86" s="114">
        <v>0</v>
      </c>
      <c r="S86" s="115"/>
      <c r="T86" s="114">
        <v>0</v>
      </c>
      <c r="U86" s="115"/>
      <c r="V86" s="114">
        <v>0</v>
      </c>
      <c r="W86" s="115"/>
      <c r="X86" s="114">
        <v>0</v>
      </c>
      <c r="Y86" s="115"/>
      <c r="Z86" s="114">
        <v>0</v>
      </c>
      <c r="AA86" s="115"/>
      <c r="AB86" s="114">
        <v>0</v>
      </c>
      <c r="AC86" s="115"/>
      <c r="AD86" s="114">
        <v>0</v>
      </c>
      <c r="AE86" s="116"/>
      <c r="AF86" s="117"/>
    </row>
    <row r="87" spans="1:32" s="187" customFormat="1" ht="78.75" x14ac:dyDescent="0.25">
      <c r="A87" s="185" t="s">
        <v>52</v>
      </c>
      <c r="B87" s="186">
        <f>B88</f>
        <v>140.80000000000001</v>
      </c>
      <c r="C87" s="186">
        <f t="shared" ref="C87:AE87" si="82">C88</f>
        <v>70</v>
      </c>
      <c r="D87" s="186">
        <f t="shared" si="82"/>
        <v>0</v>
      </c>
      <c r="E87" s="186">
        <f t="shared" si="82"/>
        <v>0</v>
      </c>
      <c r="F87" s="186">
        <f>E87/B87*100</f>
        <v>0</v>
      </c>
      <c r="G87" s="186">
        <f>E87/C87*100</f>
        <v>0</v>
      </c>
      <c r="H87" s="186">
        <f t="shared" si="82"/>
        <v>0</v>
      </c>
      <c r="I87" s="186">
        <f t="shared" si="82"/>
        <v>0</v>
      </c>
      <c r="J87" s="186">
        <f t="shared" si="82"/>
        <v>0</v>
      </c>
      <c r="K87" s="186">
        <f t="shared" si="82"/>
        <v>0</v>
      </c>
      <c r="L87" s="186">
        <f t="shared" si="82"/>
        <v>70</v>
      </c>
      <c r="M87" s="186">
        <f t="shared" si="82"/>
        <v>0</v>
      </c>
      <c r="N87" s="186">
        <f t="shared" si="82"/>
        <v>0</v>
      </c>
      <c r="O87" s="186">
        <f t="shared" si="82"/>
        <v>0</v>
      </c>
      <c r="P87" s="186">
        <f t="shared" si="82"/>
        <v>0</v>
      </c>
      <c r="Q87" s="186">
        <f t="shared" si="82"/>
        <v>0</v>
      </c>
      <c r="R87" s="186">
        <f t="shared" si="82"/>
        <v>0</v>
      </c>
      <c r="S87" s="186">
        <f t="shared" si="82"/>
        <v>0</v>
      </c>
      <c r="T87" s="186">
        <f t="shared" si="82"/>
        <v>0</v>
      </c>
      <c r="U87" s="186">
        <f t="shared" si="82"/>
        <v>0</v>
      </c>
      <c r="V87" s="186">
        <f t="shared" si="82"/>
        <v>0</v>
      </c>
      <c r="W87" s="186">
        <f t="shared" si="82"/>
        <v>0</v>
      </c>
      <c r="X87" s="186">
        <f t="shared" si="82"/>
        <v>70.8</v>
      </c>
      <c r="Y87" s="186">
        <f t="shared" si="82"/>
        <v>0</v>
      </c>
      <c r="Z87" s="186">
        <f t="shared" si="82"/>
        <v>0</v>
      </c>
      <c r="AA87" s="186">
        <f t="shared" si="82"/>
        <v>0</v>
      </c>
      <c r="AB87" s="186">
        <f t="shared" si="82"/>
        <v>0</v>
      </c>
      <c r="AC87" s="186">
        <f t="shared" si="82"/>
        <v>0</v>
      </c>
      <c r="AD87" s="186">
        <f t="shared" si="82"/>
        <v>0</v>
      </c>
      <c r="AE87" s="186">
        <f t="shared" si="82"/>
        <v>0</v>
      </c>
      <c r="AF87" s="189"/>
    </row>
    <row r="88" spans="1:32" s="2" customFormat="1" x14ac:dyDescent="0.25">
      <c r="A88" s="179" t="s">
        <v>30</v>
      </c>
      <c r="B88" s="121">
        <f>B89+B90+B91+B92</f>
        <v>140.80000000000001</v>
      </c>
      <c r="C88" s="121">
        <f t="shared" ref="C88:E88" si="83">C89+C90+C91+C92</f>
        <v>70</v>
      </c>
      <c r="D88" s="121">
        <f t="shared" si="83"/>
        <v>0</v>
      </c>
      <c r="E88" s="121">
        <f t="shared" si="83"/>
        <v>0</v>
      </c>
      <c r="F88" s="134">
        <f>E88*100/B88</f>
        <v>0</v>
      </c>
      <c r="G88" s="121">
        <f>E88*100/C88</f>
        <v>0</v>
      </c>
      <c r="H88" s="121">
        <f>H89+H90+H91+H92</f>
        <v>0</v>
      </c>
      <c r="I88" s="121">
        <f t="shared" ref="I88:AE88" si="84">I89+I90+I91+I92</f>
        <v>0</v>
      </c>
      <c r="J88" s="121">
        <f t="shared" si="84"/>
        <v>0</v>
      </c>
      <c r="K88" s="121">
        <f t="shared" si="84"/>
        <v>0</v>
      </c>
      <c r="L88" s="121">
        <f t="shared" si="84"/>
        <v>70</v>
      </c>
      <c r="M88" s="121">
        <f t="shared" si="84"/>
        <v>0</v>
      </c>
      <c r="N88" s="121">
        <f t="shared" si="84"/>
        <v>0</v>
      </c>
      <c r="O88" s="121">
        <f t="shared" si="84"/>
        <v>0</v>
      </c>
      <c r="P88" s="121">
        <f t="shared" si="84"/>
        <v>0</v>
      </c>
      <c r="Q88" s="121">
        <f t="shared" si="84"/>
        <v>0</v>
      </c>
      <c r="R88" s="121">
        <f t="shared" si="84"/>
        <v>0</v>
      </c>
      <c r="S88" s="121">
        <f t="shared" si="84"/>
        <v>0</v>
      </c>
      <c r="T88" s="121">
        <f t="shared" si="84"/>
        <v>0</v>
      </c>
      <c r="U88" s="121">
        <f t="shared" si="84"/>
        <v>0</v>
      </c>
      <c r="V88" s="121">
        <f t="shared" si="84"/>
        <v>0</v>
      </c>
      <c r="W88" s="121">
        <f t="shared" si="84"/>
        <v>0</v>
      </c>
      <c r="X88" s="121">
        <f t="shared" si="84"/>
        <v>70.8</v>
      </c>
      <c r="Y88" s="121">
        <f t="shared" si="84"/>
        <v>0</v>
      </c>
      <c r="Z88" s="121">
        <f t="shared" si="84"/>
        <v>0</v>
      </c>
      <c r="AA88" s="121">
        <f t="shared" si="84"/>
        <v>0</v>
      </c>
      <c r="AB88" s="121">
        <f t="shared" si="84"/>
        <v>0</v>
      </c>
      <c r="AC88" s="121">
        <f t="shared" si="84"/>
        <v>0</v>
      </c>
      <c r="AD88" s="121">
        <f t="shared" si="84"/>
        <v>0</v>
      </c>
      <c r="AE88" s="121">
        <f t="shared" si="84"/>
        <v>0</v>
      </c>
      <c r="AF88" s="117"/>
    </row>
    <row r="89" spans="1:32" s="2" customFormat="1" x14ac:dyDescent="0.25">
      <c r="A89" s="112" t="s">
        <v>23</v>
      </c>
      <c r="B89" s="113">
        <f>H89+J89+L89+N89+P89+R89+T89+V89+X89+Z89+AB89+AD89</f>
        <v>0</v>
      </c>
      <c r="C89" s="114">
        <f>H89+J89+L89</f>
        <v>0</v>
      </c>
      <c r="D89" s="114">
        <v>0</v>
      </c>
      <c r="E89" s="114">
        <f>I89+K89+M89+O89+Q89+S89+U89+W89+Y89+AA89+AC89+AE89</f>
        <v>0</v>
      </c>
      <c r="F89" s="135">
        <v>0</v>
      </c>
      <c r="G89" s="113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5">
        <v>0</v>
      </c>
      <c r="R89" s="114">
        <v>0</v>
      </c>
      <c r="S89" s="115"/>
      <c r="T89" s="114">
        <v>0</v>
      </c>
      <c r="U89" s="115"/>
      <c r="V89" s="114">
        <v>0</v>
      </c>
      <c r="W89" s="115"/>
      <c r="X89" s="114">
        <v>0</v>
      </c>
      <c r="Y89" s="115"/>
      <c r="Z89" s="114">
        <v>0</v>
      </c>
      <c r="AA89" s="115"/>
      <c r="AB89" s="114">
        <v>0</v>
      </c>
      <c r="AC89" s="115"/>
      <c r="AD89" s="114">
        <v>0</v>
      </c>
      <c r="AE89" s="116"/>
      <c r="AF89" s="117"/>
    </row>
    <row r="90" spans="1:32" s="2" customFormat="1" x14ac:dyDescent="0.25">
      <c r="A90" s="112" t="s">
        <v>22</v>
      </c>
      <c r="B90" s="113">
        <f>H90+J90+L90+N90+P90+R90+T90+V90+X90+Z90+AB90+AD90</f>
        <v>0</v>
      </c>
      <c r="C90" s="114">
        <f t="shared" ref="C90:C92" si="85">H90+J90+L90</f>
        <v>0</v>
      </c>
      <c r="D90" s="114">
        <v>0</v>
      </c>
      <c r="E90" s="114">
        <f t="shared" ref="E90:E92" si="86">I90+K90+M90+O90+Q90+S90+U90+W90+Y90+AA90+AC90+AE90</f>
        <v>0</v>
      </c>
      <c r="F90" s="135">
        <v>0</v>
      </c>
      <c r="G90" s="113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5">
        <v>0</v>
      </c>
      <c r="R90" s="114">
        <v>0</v>
      </c>
      <c r="S90" s="115"/>
      <c r="T90" s="114">
        <v>0</v>
      </c>
      <c r="U90" s="115"/>
      <c r="V90" s="114">
        <v>0</v>
      </c>
      <c r="W90" s="115"/>
      <c r="X90" s="114">
        <v>0</v>
      </c>
      <c r="Y90" s="115"/>
      <c r="Z90" s="114">
        <v>0</v>
      </c>
      <c r="AA90" s="115"/>
      <c r="AB90" s="114">
        <v>0</v>
      </c>
      <c r="AC90" s="115"/>
      <c r="AD90" s="114">
        <v>0</v>
      </c>
      <c r="AE90" s="116"/>
      <c r="AF90" s="117"/>
    </row>
    <row r="91" spans="1:32" s="2" customFormat="1" x14ac:dyDescent="0.25">
      <c r="A91" s="112" t="s">
        <v>21</v>
      </c>
      <c r="B91" s="113">
        <f t="shared" ref="B91:B92" si="87">H91+J91+L91+N91+P91+R91+T91+V91+X91+Z91+AB91+AD91</f>
        <v>140.80000000000001</v>
      </c>
      <c r="C91" s="114">
        <f>H91+J91+L91+N91</f>
        <v>70</v>
      </c>
      <c r="D91" s="114">
        <v>0</v>
      </c>
      <c r="E91" s="114">
        <f t="shared" si="86"/>
        <v>0</v>
      </c>
      <c r="F91" s="135">
        <f t="shared" ref="F91" si="88">E91/B91*100</f>
        <v>0</v>
      </c>
      <c r="G91" s="113">
        <f>E91/C91*100</f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70</v>
      </c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14">
        <v>0</v>
      </c>
      <c r="S91" s="114"/>
      <c r="T91" s="114">
        <v>0</v>
      </c>
      <c r="U91" s="114"/>
      <c r="V91" s="114">
        <v>0</v>
      </c>
      <c r="W91" s="114"/>
      <c r="X91" s="114">
        <v>70.8</v>
      </c>
      <c r="Y91" s="114"/>
      <c r="Z91" s="114">
        <v>0</v>
      </c>
      <c r="AA91" s="114"/>
      <c r="AB91" s="114">
        <v>0</v>
      </c>
      <c r="AC91" s="114"/>
      <c r="AD91" s="114">
        <v>0</v>
      </c>
      <c r="AE91" s="116"/>
      <c r="AF91" s="117"/>
    </row>
    <row r="92" spans="1:32" s="2" customFormat="1" x14ac:dyDescent="0.25">
      <c r="A92" s="112" t="s">
        <v>24</v>
      </c>
      <c r="B92" s="113">
        <f t="shared" si="87"/>
        <v>0</v>
      </c>
      <c r="C92" s="114">
        <f t="shared" si="85"/>
        <v>0</v>
      </c>
      <c r="D92" s="114">
        <v>0</v>
      </c>
      <c r="E92" s="114">
        <f t="shared" si="86"/>
        <v>0</v>
      </c>
      <c r="F92" s="135">
        <v>0</v>
      </c>
      <c r="G92" s="113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5">
        <v>0</v>
      </c>
      <c r="R92" s="114">
        <v>0</v>
      </c>
      <c r="S92" s="115"/>
      <c r="T92" s="114">
        <v>0</v>
      </c>
      <c r="U92" s="115"/>
      <c r="V92" s="114">
        <v>0</v>
      </c>
      <c r="W92" s="115"/>
      <c r="X92" s="114">
        <v>0</v>
      </c>
      <c r="Y92" s="115"/>
      <c r="Z92" s="114">
        <v>0</v>
      </c>
      <c r="AA92" s="115"/>
      <c r="AB92" s="114">
        <v>0</v>
      </c>
      <c r="AC92" s="115"/>
      <c r="AD92" s="114">
        <v>0</v>
      </c>
      <c r="AE92" s="116"/>
      <c r="AF92" s="117"/>
    </row>
    <row r="93" spans="1:32" s="2" customFormat="1" ht="110.25" x14ac:dyDescent="0.25">
      <c r="A93" s="185" t="s">
        <v>53</v>
      </c>
      <c r="B93" s="186">
        <f>B94</f>
        <v>0</v>
      </c>
      <c r="C93" s="186">
        <f t="shared" ref="C93:AE93" si="89">C94</f>
        <v>0</v>
      </c>
      <c r="D93" s="186">
        <f t="shared" si="89"/>
        <v>0</v>
      </c>
      <c r="E93" s="186">
        <f t="shared" si="89"/>
        <v>0</v>
      </c>
      <c r="F93" s="186">
        <v>0</v>
      </c>
      <c r="G93" s="186">
        <v>0</v>
      </c>
      <c r="H93" s="186">
        <f t="shared" si="89"/>
        <v>0</v>
      </c>
      <c r="I93" s="186">
        <f t="shared" si="89"/>
        <v>0</v>
      </c>
      <c r="J93" s="186">
        <f t="shared" si="89"/>
        <v>0</v>
      </c>
      <c r="K93" s="186">
        <f t="shared" si="89"/>
        <v>0</v>
      </c>
      <c r="L93" s="186">
        <f t="shared" si="89"/>
        <v>0</v>
      </c>
      <c r="M93" s="186">
        <f t="shared" si="89"/>
        <v>0</v>
      </c>
      <c r="N93" s="186">
        <f t="shared" si="89"/>
        <v>0</v>
      </c>
      <c r="O93" s="186">
        <f t="shared" si="89"/>
        <v>0</v>
      </c>
      <c r="P93" s="186">
        <f t="shared" si="89"/>
        <v>0</v>
      </c>
      <c r="Q93" s="186">
        <f t="shared" si="89"/>
        <v>0</v>
      </c>
      <c r="R93" s="186">
        <f t="shared" si="89"/>
        <v>0</v>
      </c>
      <c r="S93" s="186">
        <f t="shared" si="89"/>
        <v>0</v>
      </c>
      <c r="T93" s="186">
        <f t="shared" si="89"/>
        <v>0</v>
      </c>
      <c r="U93" s="186">
        <f t="shared" si="89"/>
        <v>0</v>
      </c>
      <c r="V93" s="186">
        <f t="shared" si="89"/>
        <v>0</v>
      </c>
      <c r="W93" s="186">
        <f t="shared" si="89"/>
        <v>0</v>
      </c>
      <c r="X93" s="186">
        <f t="shared" si="89"/>
        <v>0</v>
      </c>
      <c r="Y93" s="186">
        <f t="shared" si="89"/>
        <v>0</v>
      </c>
      <c r="Z93" s="186">
        <f t="shared" si="89"/>
        <v>0</v>
      </c>
      <c r="AA93" s="186">
        <f t="shared" si="89"/>
        <v>0</v>
      </c>
      <c r="AB93" s="186">
        <f t="shared" si="89"/>
        <v>0</v>
      </c>
      <c r="AC93" s="186">
        <f t="shared" si="89"/>
        <v>0</v>
      </c>
      <c r="AD93" s="186">
        <f t="shared" si="89"/>
        <v>0</v>
      </c>
      <c r="AE93" s="186">
        <f t="shared" si="89"/>
        <v>0</v>
      </c>
      <c r="AF93" s="189" t="s">
        <v>115</v>
      </c>
    </row>
    <row r="94" spans="1:32" s="2" customFormat="1" x14ac:dyDescent="0.25">
      <c r="A94" s="179" t="s">
        <v>30</v>
      </c>
      <c r="B94" s="121">
        <f>B95+B96+B97+B98</f>
        <v>0</v>
      </c>
      <c r="C94" s="121">
        <f t="shared" ref="C94:E94" si="90">C95+C96+C97+C98</f>
        <v>0</v>
      </c>
      <c r="D94" s="121">
        <f t="shared" si="90"/>
        <v>0</v>
      </c>
      <c r="E94" s="121">
        <f t="shared" si="90"/>
        <v>0</v>
      </c>
      <c r="F94" s="134">
        <v>0</v>
      </c>
      <c r="G94" s="121">
        <v>0</v>
      </c>
      <c r="H94" s="121">
        <f>H95+H96+H97+H98</f>
        <v>0</v>
      </c>
      <c r="I94" s="121">
        <f t="shared" ref="I94:AE94" si="91">I95+I96+I97+I98</f>
        <v>0</v>
      </c>
      <c r="J94" s="121">
        <f t="shared" si="91"/>
        <v>0</v>
      </c>
      <c r="K94" s="121">
        <f t="shared" si="91"/>
        <v>0</v>
      </c>
      <c r="L94" s="121">
        <f t="shared" si="91"/>
        <v>0</v>
      </c>
      <c r="M94" s="121">
        <f t="shared" si="91"/>
        <v>0</v>
      </c>
      <c r="N94" s="121">
        <f t="shared" si="91"/>
        <v>0</v>
      </c>
      <c r="O94" s="121">
        <f t="shared" si="91"/>
        <v>0</v>
      </c>
      <c r="P94" s="121">
        <f t="shared" si="91"/>
        <v>0</v>
      </c>
      <c r="Q94" s="121">
        <f t="shared" si="91"/>
        <v>0</v>
      </c>
      <c r="R94" s="121">
        <f t="shared" si="91"/>
        <v>0</v>
      </c>
      <c r="S94" s="121">
        <f t="shared" si="91"/>
        <v>0</v>
      </c>
      <c r="T94" s="121">
        <f t="shared" si="91"/>
        <v>0</v>
      </c>
      <c r="U94" s="121">
        <f t="shared" si="91"/>
        <v>0</v>
      </c>
      <c r="V94" s="121">
        <f t="shared" si="91"/>
        <v>0</v>
      </c>
      <c r="W94" s="121">
        <f t="shared" si="91"/>
        <v>0</v>
      </c>
      <c r="X94" s="121">
        <f t="shared" si="91"/>
        <v>0</v>
      </c>
      <c r="Y94" s="121">
        <f t="shared" si="91"/>
        <v>0</v>
      </c>
      <c r="Z94" s="121">
        <f t="shared" si="91"/>
        <v>0</v>
      </c>
      <c r="AA94" s="121">
        <f t="shared" si="91"/>
        <v>0</v>
      </c>
      <c r="AB94" s="121">
        <f t="shared" si="91"/>
        <v>0</v>
      </c>
      <c r="AC94" s="121">
        <f t="shared" si="91"/>
        <v>0</v>
      </c>
      <c r="AD94" s="121">
        <f t="shared" si="91"/>
        <v>0</v>
      </c>
      <c r="AE94" s="121">
        <f t="shared" si="91"/>
        <v>0</v>
      </c>
      <c r="AF94" s="117"/>
    </row>
    <row r="95" spans="1:32" s="2" customFormat="1" x14ac:dyDescent="0.25">
      <c r="A95" s="112" t="s">
        <v>23</v>
      </c>
      <c r="B95" s="113">
        <f>H95+J95+L95+N95+P95+R95+T95+V95+X95+Z95+AB95+AD95</f>
        <v>0</v>
      </c>
      <c r="C95" s="114">
        <f>H95+J95+L95</f>
        <v>0</v>
      </c>
      <c r="D95" s="114">
        <v>0</v>
      </c>
      <c r="E95" s="114">
        <f>I95+K95+M95+O95+Q95+S95+U95+W95+Y95+AA95+AC95+AE95</f>
        <v>0</v>
      </c>
      <c r="F95" s="135">
        <v>0</v>
      </c>
      <c r="G95" s="113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5">
        <v>0</v>
      </c>
      <c r="P95" s="114">
        <v>0</v>
      </c>
      <c r="Q95" s="115"/>
      <c r="R95" s="114">
        <v>0</v>
      </c>
      <c r="S95" s="115"/>
      <c r="T95" s="114">
        <v>0</v>
      </c>
      <c r="U95" s="115"/>
      <c r="V95" s="114">
        <v>0</v>
      </c>
      <c r="W95" s="115"/>
      <c r="X95" s="114">
        <v>0</v>
      </c>
      <c r="Y95" s="115"/>
      <c r="Z95" s="114">
        <v>0</v>
      </c>
      <c r="AA95" s="115"/>
      <c r="AB95" s="114">
        <v>0</v>
      </c>
      <c r="AC95" s="115"/>
      <c r="AD95" s="114">
        <v>0</v>
      </c>
      <c r="AE95" s="116"/>
      <c r="AF95" s="117"/>
    </row>
    <row r="96" spans="1:32" s="2" customFormat="1" x14ac:dyDescent="0.25">
      <c r="A96" s="112" t="s">
        <v>22</v>
      </c>
      <c r="B96" s="113">
        <f>H96+J96+L96+N96+P96+R96+T96+V96+X96+Z96+AB96+AD96</f>
        <v>0</v>
      </c>
      <c r="C96" s="114">
        <f t="shared" ref="C96:C98" si="92">H96+J96+L96</f>
        <v>0</v>
      </c>
      <c r="D96" s="114">
        <v>0</v>
      </c>
      <c r="E96" s="114">
        <f t="shared" ref="E96:E98" si="93">I96+K96+M96+O96+Q96+S96+U96+W96+Y96+AA96+AC96+AE96</f>
        <v>0</v>
      </c>
      <c r="F96" s="135">
        <v>0</v>
      </c>
      <c r="G96" s="113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5">
        <v>0</v>
      </c>
      <c r="P96" s="114">
        <v>0</v>
      </c>
      <c r="Q96" s="115"/>
      <c r="R96" s="114">
        <v>0</v>
      </c>
      <c r="S96" s="115"/>
      <c r="T96" s="114">
        <v>0</v>
      </c>
      <c r="U96" s="115"/>
      <c r="V96" s="114">
        <v>0</v>
      </c>
      <c r="W96" s="115"/>
      <c r="X96" s="114">
        <v>0</v>
      </c>
      <c r="Y96" s="115"/>
      <c r="Z96" s="114">
        <v>0</v>
      </c>
      <c r="AA96" s="115"/>
      <c r="AB96" s="114">
        <v>0</v>
      </c>
      <c r="AC96" s="115"/>
      <c r="AD96" s="114">
        <v>0</v>
      </c>
      <c r="AE96" s="116"/>
      <c r="AF96" s="117"/>
    </row>
    <row r="97" spans="1:32" s="2" customFormat="1" x14ac:dyDescent="0.25">
      <c r="A97" s="112" t="s">
        <v>21</v>
      </c>
      <c r="B97" s="113">
        <f t="shared" ref="B97:B98" si="94">H97+J97+L97+N97+P97+R97+T97+V97+X97+Z97+AB97+AD97</f>
        <v>0</v>
      </c>
      <c r="C97" s="114">
        <f t="shared" si="92"/>
        <v>0</v>
      </c>
      <c r="D97" s="114">
        <v>0</v>
      </c>
      <c r="E97" s="114">
        <f t="shared" si="93"/>
        <v>0</v>
      </c>
      <c r="F97" s="135">
        <v>0</v>
      </c>
      <c r="G97" s="113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37">
        <v>0</v>
      </c>
      <c r="R97" s="137">
        <v>0</v>
      </c>
      <c r="S97" s="137">
        <v>0</v>
      </c>
      <c r="T97" s="137">
        <v>0</v>
      </c>
      <c r="U97" s="137">
        <v>0</v>
      </c>
      <c r="V97" s="137">
        <v>0</v>
      </c>
      <c r="W97" s="137">
        <v>0</v>
      </c>
      <c r="X97" s="137">
        <v>0</v>
      </c>
      <c r="Y97" s="137">
        <v>0</v>
      </c>
      <c r="Z97" s="137">
        <v>0</v>
      </c>
      <c r="AA97" s="137">
        <v>0</v>
      </c>
      <c r="AB97" s="137">
        <v>0</v>
      </c>
      <c r="AC97" s="137">
        <v>0</v>
      </c>
      <c r="AD97" s="137">
        <v>0</v>
      </c>
      <c r="AE97" s="137">
        <v>0</v>
      </c>
      <c r="AF97" s="117"/>
    </row>
    <row r="98" spans="1:32" s="2" customFormat="1" x14ac:dyDescent="0.25">
      <c r="A98" s="112" t="s">
        <v>24</v>
      </c>
      <c r="B98" s="113">
        <f t="shared" si="94"/>
        <v>0</v>
      </c>
      <c r="C98" s="114">
        <f t="shared" si="92"/>
        <v>0</v>
      </c>
      <c r="D98" s="114">
        <v>0</v>
      </c>
      <c r="E98" s="114">
        <f t="shared" si="93"/>
        <v>0</v>
      </c>
      <c r="F98" s="135">
        <v>0</v>
      </c>
      <c r="G98" s="113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5">
        <v>0</v>
      </c>
      <c r="P98" s="114">
        <v>0</v>
      </c>
      <c r="Q98" s="115"/>
      <c r="R98" s="114">
        <v>0</v>
      </c>
      <c r="S98" s="115"/>
      <c r="T98" s="114">
        <v>0</v>
      </c>
      <c r="U98" s="115"/>
      <c r="V98" s="114">
        <v>0</v>
      </c>
      <c r="W98" s="115"/>
      <c r="X98" s="114">
        <v>0</v>
      </c>
      <c r="Y98" s="115"/>
      <c r="Z98" s="114">
        <v>0</v>
      </c>
      <c r="AA98" s="115"/>
      <c r="AB98" s="114">
        <v>0</v>
      </c>
      <c r="AC98" s="115"/>
      <c r="AD98" s="114">
        <v>0</v>
      </c>
      <c r="AE98" s="116"/>
      <c r="AF98" s="117"/>
    </row>
    <row r="99" spans="1:32" s="2" customFormat="1" ht="47.25" x14ac:dyDescent="0.25">
      <c r="A99" s="185" t="s">
        <v>54</v>
      </c>
      <c r="B99" s="186">
        <f>B100</f>
        <v>158</v>
      </c>
      <c r="C99" s="186">
        <f t="shared" ref="C99:AE99" si="95">C100</f>
        <v>158</v>
      </c>
      <c r="D99" s="186">
        <f t="shared" si="95"/>
        <v>158</v>
      </c>
      <c r="E99" s="186">
        <f t="shared" si="95"/>
        <v>158</v>
      </c>
      <c r="F99" s="186">
        <f>E99/B99*100</f>
        <v>100</v>
      </c>
      <c r="G99" s="186">
        <f>E99/C99*100</f>
        <v>100</v>
      </c>
      <c r="H99" s="186">
        <f t="shared" si="95"/>
        <v>0</v>
      </c>
      <c r="I99" s="186">
        <f t="shared" si="95"/>
        <v>0</v>
      </c>
      <c r="J99" s="186">
        <f t="shared" si="95"/>
        <v>0</v>
      </c>
      <c r="K99" s="186">
        <f t="shared" si="95"/>
        <v>0</v>
      </c>
      <c r="L99" s="186">
        <f t="shared" si="95"/>
        <v>158</v>
      </c>
      <c r="M99" s="186">
        <f t="shared" si="95"/>
        <v>158</v>
      </c>
      <c r="N99" s="186">
        <f t="shared" si="95"/>
        <v>0</v>
      </c>
      <c r="O99" s="186">
        <f t="shared" si="95"/>
        <v>0</v>
      </c>
      <c r="P99" s="186">
        <f t="shared" si="95"/>
        <v>0</v>
      </c>
      <c r="Q99" s="186">
        <f t="shared" si="95"/>
        <v>0</v>
      </c>
      <c r="R99" s="186">
        <f t="shared" si="95"/>
        <v>0</v>
      </c>
      <c r="S99" s="186">
        <f t="shared" si="95"/>
        <v>0</v>
      </c>
      <c r="T99" s="186">
        <f t="shared" si="95"/>
        <v>0</v>
      </c>
      <c r="U99" s="186">
        <f t="shared" si="95"/>
        <v>0</v>
      </c>
      <c r="V99" s="186">
        <f t="shared" si="95"/>
        <v>0</v>
      </c>
      <c r="W99" s="186">
        <f t="shared" si="95"/>
        <v>0</v>
      </c>
      <c r="X99" s="186">
        <f t="shared" si="95"/>
        <v>0</v>
      </c>
      <c r="Y99" s="186">
        <f t="shared" si="95"/>
        <v>0</v>
      </c>
      <c r="Z99" s="186">
        <f t="shared" si="95"/>
        <v>0</v>
      </c>
      <c r="AA99" s="186">
        <f t="shared" si="95"/>
        <v>0</v>
      </c>
      <c r="AB99" s="186">
        <f t="shared" si="95"/>
        <v>0</v>
      </c>
      <c r="AC99" s="186">
        <f t="shared" si="95"/>
        <v>0</v>
      </c>
      <c r="AD99" s="186">
        <f t="shared" si="95"/>
        <v>0</v>
      </c>
      <c r="AE99" s="186">
        <f t="shared" si="95"/>
        <v>0</v>
      </c>
      <c r="AF99" s="189" t="s">
        <v>87</v>
      </c>
    </row>
    <row r="100" spans="1:32" s="2" customFormat="1" x14ac:dyDescent="0.25">
      <c r="A100" s="179" t="s">
        <v>30</v>
      </c>
      <c r="B100" s="121">
        <f>B101+B102+B103+B104</f>
        <v>158</v>
      </c>
      <c r="C100" s="121">
        <f t="shared" ref="C100:E100" si="96">C101+C102+C103+C104</f>
        <v>158</v>
      </c>
      <c r="D100" s="121">
        <f t="shared" si="96"/>
        <v>158</v>
      </c>
      <c r="E100" s="121">
        <f t="shared" si="96"/>
        <v>158</v>
      </c>
      <c r="F100" s="134">
        <f>E100/B100*100</f>
        <v>100</v>
      </c>
      <c r="G100" s="121">
        <f t="shared" ref="G100:G103" si="97">E100/C100*100</f>
        <v>100</v>
      </c>
      <c r="H100" s="121">
        <f>H101+H102+H103+H104</f>
        <v>0</v>
      </c>
      <c r="I100" s="121">
        <f t="shared" ref="I100:AE100" si="98">I101+I102+I103+I104</f>
        <v>0</v>
      </c>
      <c r="J100" s="121">
        <f t="shared" si="98"/>
        <v>0</v>
      </c>
      <c r="K100" s="121">
        <f t="shared" si="98"/>
        <v>0</v>
      </c>
      <c r="L100" s="121">
        <f t="shared" si="98"/>
        <v>158</v>
      </c>
      <c r="M100" s="121">
        <f t="shared" si="98"/>
        <v>158</v>
      </c>
      <c r="N100" s="121">
        <f t="shared" si="98"/>
        <v>0</v>
      </c>
      <c r="O100" s="121">
        <f t="shared" si="98"/>
        <v>0</v>
      </c>
      <c r="P100" s="121">
        <f t="shared" si="98"/>
        <v>0</v>
      </c>
      <c r="Q100" s="121">
        <f t="shared" si="98"/>
        <v>0</v>
      </c>
      <c r="R100" s="121">
        <f t="shared" si="98"/>
        <v>0</v>
      </c>
      <c r="S100" s="121">
        <f t="shared" si="98"/>
        <v>0</v>
      </c>
      <c r="T100" s="121">
        <f t="shared" si="98"/>
        <v>0</v>
      </c>
      <c r="U100" s="121">
        <f t="shared" si="98"/>
        <v>0</v>
      </c>
      <c r="V100" s="121">
        <f t="shared" si="98"/>
        <v>0</v>
      </c>
      <c r="W100" s="121">
        <f t="shared" si="98"/>
        <v>0</v>
      </c>
      <c r="X100" s="121">
        <f t="shared" si="98"/>
        <v>0</v>
      </c>
      <c r="Y100" s="121">
        <f t="shared" si="98"/>
        <v>0</v>
      </c>
      <c r="Z100" s="121">
        <f t="shared" si="98"/>
        <v>0</v>
      </c>
      <c r="AA100" s="121">
        <f t="shared" si="98"/>
        <v>0</v>
      </c>
      <c r="AB100" s="121">
        <f t="shared" si="98"/>
        <v>0</v>
      </c>
      <c r="AC100" s="121">
        <f t="shared" si="98"/>
        <v>0</v>
      </c>
      <c r="AD100" s="121">
        <f t="shared" si="98"/>
        <v>0</v>
      </c>
      <c r="AE100" s="121">
        <f t="shared" si="98"/>
        <v>0</v>
      </c>
      <c r="AF100" s="117"/>
    </row>
    <row r="101" spans="1:32" s="2" customFormat="1" x14ac:dyDescent="0.25">
      <c r="A101" s="112" t="s">
        <v>23</v>
      </c>
      <c r="B101" s="113">
        <f>H101+J101+L101+N101+P101+R101+T101+V101+X101+Z101+AB101+AD101</f>
        <v>0</v>
      </c>
      <c r="C101" s="114">
        <f t="shared" ref="C101:C104" si="99">H101+J101+L101</f>
        <v>0</v>
      </c>
      <c r="D101" s="114">
        <v>0</v>
      </c>
      <c r="E101" s="114">
        <f>I101+K101+M101+O101+Q101+S101+U101+W101+Y101+AA101+AC101+AE101</f>
        <v>0</v>
      </c>
      <c r="F101" s="135">
        <v>0</v>
      </c>
      <c r="G101" s="113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5"/>
      <c r="R101" s="114">
        <v>0</v>
      </c>
      <c r="S101" s="115"/>
      <c r="T101" s="114">
        <v>0</v>
      </c>
      <c r="U101" s="115"/>
      <c r="V101" s="114">
        <v>0</v>
      </c>
      <c r="W101" s="115"/>
      <c r="X101" s="114">
        <v>0</v>
      </c>
      <c r="Y101" s="115"/>
      <c r="Z101" s="114">
        <v>0</v>
      </c>
      <c r="AA101" s="115"/>
      <c r="AB101" s="114">
        <v>0</v>
      </c>
      <c r="AC101" s="115"/>
      <c r="AD101" s="114">
        <v>0</v>
      </c>
      <c r="AE101" s="116"/>
      <c r="AF101" s="117"/>
    </row>
    <row r="102" spans="1:32" s="2" customFormat="1" x14ac:dyDescent="0.25">
      <c r="A102" s="112" t="s">
        <v>22</v>
      </c>
      <c r="B102" s="113">
        <f>H102+J102+L102+N102+P102+R102+T102+V102+X102+Z102+AB102+AD102</f>
        <v>0</v>
      </c>
      <c r="C102" s="114">
        <f t="shared" si="99"/>
        <v>0</v>
      </c>
      <c r="D102" s="114">
        <v>0</v>
      </c>
      <c r="E102" s="114">
        <f t="shared" ref="E102:E104" si="100">I102+K102+M102+O102+Q102+S102+U102+W102+Y102+AA102+AC102+AE102</f>
        <v>0</v>
      </c>
      <c r="F102" s="135">
        <v>0</v>
      </c>
      <c r="G102" s="113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5"/>
      <c r="R102" s="114">
        <v>0</v>
      </c>
      <c r="S102" s="115"/>
      <c r="T102" s="114">
        <v>0</v>
      </c>
      <c r="U102" s="115"/>
      <c r="V102" s="114">
        <v>0</v>
      </c>
      <c r="W102" s="115"/>
      <c r="X102" s="114">
        <v>0</v>
      </c>
      <c r="Y102" s="115"/>
      <c r="Z102" s="114">
        <v>0</v>
      </c>
      <c r="AA102" s="115"/>
      <c r="AB102" s="114">
        <v>0</v>
      </c>
      <c r="AC102" s="115"/>
      <c r="AD102" s="114">
        <v>0</v>
      </c>
      <c r="AE102" s="116"/>
      <c r="AF102" s="117"/>
    </row>
    <row r="103" spans="1:32" s="2" customFormat="1" x14ac:dyDescent="0.25">
      <c r="A103" s="112" t="s">
        <v>21</v>
      </c>
      <c r="B103" s="113">
        <f t="shared" ref="B103:B104" si="101">H103+J103+L103+N103+P103+R103+T103+V103+X103+Z103+AB103+AD103</f>
        <v>158</v>
      </c>
      <c r="C103" s="114">
        <f>H103+J103+L103+N103</f>
        <v>158</v>
      </c>
      <c r="D103" s="114">
        <f>E103</f>
        <v>158</v>
      </c>
      <c r="E103" s="114">
        <f t="shared" si="100"/>
        <v>158</v>
      </c>
      <c r="F103" s="135">
        <f t="shared" ref="F103" si="102">E103/B103*100</f>
        <v>100</v>
      </c>
      <c r="G103" s="113">
        <f t="shared" si="97"/>
        <v>100</v>
      </c>
      <c r="H103" s="114">
        <v>0</v>
      </c>
      <c r="I103" s="114">
        <v>0</v>
      </c>
      <c r="J103" s="114">
        <v>0</v>
      </c>
      <c r="K103" s="114">
        <v>0</v>
      </c>
      <c r="L103" s="114">
        <v>158</v>
      </c>
      <c r="M103" s="114">
        <v>158</v>
      </c>
      <c r="N103" s="114">
        <v>0</v>
      </c>
      <c r="O103" s="114">
        <v>0</v>
      </c>
      <c r="P103" s="114">
        <v>0</v>
      </c>
      <c r="Q103" s="114"/>
      <c r="R103" s="114">
        <v>0</v>
      </c>
      <c r="S103" s="114"/>
      <c r="T103" s="114">
        <v>0</v>
      </c>
      <c r="U103" s="114"/>
      <c r="V103" s="114">
        <v>0</v>
      </c>
      <c r="W103" s="114"/>
      <c r="X103" s="114">
        <v>0</v>
      </c>
      <c r="Y103" s="114"/>
      <c r="Z103" s="114">
        <v>0</v>
      </c>
      <c r="AA103" s="114"/>
      <c r="AB103" s="114">
        <v>0</v>
      </c>
      <c r="AC103" s="114"/>
      <c r="AD103" s="114">
        <v>0</v>
      </c>
      <c r="AE103" s="116"/>
      <c r="AF103" s="117"/>
    </row>
    <row r="104" spans="1:32" s="2" customFormat="1" x14ac:dyDescent="0.25">
      <c r="A104" s="112" t="s">
        <v>24</v>
      </c>
      <c r="B104" s="113">
        <f t="shared" si="101"/>
        <v>0</v>
      </c>
      <c r="C104" s="114">
        <f t="shared" si="99"/>
        <v>0</v>
      </c>
      <c r="D104" s="114">
        <v>0</v>
      </c>
      <c r="E104" s="114">
        <f t="shared" si="100"/>
        <v>0</v>
      </c>
      <c r="F104" s="135">
        <v>0</v>
      </c>
      <c r="G104" s="113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5"/>
      <c r="R104" s="114">
        <v>0</v>
      </c>
      <c r="S104" s="115"/>
      <c r="T104" s="114">
        <v>0</v>
      </c>
      <c r="U104" s="115"/>
      <c r="V104" s="114">
        <v>0</v>
      </c>
      <c r="W104" s="115"/>
      <c r="X104" s="114">
        <v>0</v>
      </c>
      <c r="Y104" s="115"/>
      <c r="Z104" s="114">
        <v>0</v>
      </c>
      <c r="AA104" s="115"/>
      <c r="AB104" s="114">
        <v>0</v>
      </c>
      <c r="AC104" s="115"/>
      <c r="AD104" s="114">
        <v>0</v>
      </c>
      <c r="AE104" s="116"/>
      <c r="AF104" s="117"/>
    </row>
    <row r="105" spans="1:32" s="2" customFormat="1" ht="47.25" x14ac:dyDescent="0.25">
      <c r="A105" s="185" t="s">
        <v>55</v>
      </c>
      <c r="B105" s="186">
        <f>B106</f>
        <v>22</v>
      </c>
      <c r="C105" s="186">
        <f t="shared" ref="C105:AE105" si="103">C106</f>
        <v>17.5</v>
      </c>
      <c r="D105" s="186">
        <f t="shared" si="103"/>
        <v>0</v>
      </c>
      <c r="E105" s="186">
        <f t="shared" si="103"/>
        <v>17.5</v>
      </c>
      <c r="F105" s="186">
        <f>E105/B105*100</f>
        <v>79.545454545454547</v>
      </c>
      <c r="G105" s="186">
        <f>E105/C105*100</f>
        <v>100</v>
      </c>
      <c r="H105" s="186">
        <f t="shared" si="103"/>
        <v>0</v>
      </c>
      <c r="I105" s="186">
        <f t="shared" si="103"/>
        <v>0</v>
      </c>
      <c r="J105" s="186">
        <f t="shared" si="103"/>
        <v>0</v>
      </c>
      <c r="K105" s="186">
        <f t="shared" si="103"/>
        <v>0</v>
      </c>
      <c r="L105" s="186">
        <f t="shared" si="103"/>
        <v>0</v>
      </c>
      <c r="M105" s="186">
        <f t="shared" si="103"/>
        <v>0</v>
      </c>
      <c r="N105" s="186">
        <f t="shared" si="103"/>
        <v>17.5</v>
      </c>
      <c r="O105" s="186">
        <f t="shared" si="103"/>
        <v>17.5</v>
      </c>
      <c r="P105" s="186">
        <f t="shared" si="103"/>
        <v>4.5</v>
      </c>
      <c r="Q105" s="186">
        <f t="shared" si="103"/>
        <v>0</v>
      </c>
      <c r="R105" s="186">
        <f t="shared" si="103"/>
        <v>0</v>
      </c>
      <c r="S105" s="186">
        <f t="shared" si="103"/>
        <v>0</v>
      </c>
      <c r="T105" s="186">
        <f t="shared" si="103"/>
        <v>0</v>
      </c>
      <c r="U105" s="186">
        <f t="shared" si="103"/>
        <v>0</v>
      </c>
      <c r="V105" s="186">
        <f t="shared" si="103"/>
        <v>0</v>
      </c>
      <c r="W105" s="186">
        <f t="shared" si="103"/>
        <v>0</v>
      </c>
      <c r="X105" s="186">
        <f t="shared" si="103"/>
        <v>0</v>
      </c>
      <c r="Y105" s="186">
        <f t="shared" si="103"/>
        <v>0</v>
      </c>
      <c r="Z105" s="186">
        <f t="shared" si="103"/>
        <v>0</v>
      </c>
      <c r="AA105" s="186">
        <f t="shared" si="103"/>
        <v>0</v>
      </c>
      <c r="AB105" s="186">
        <f t="shared" si="103"/>
        <v>0</v>
      </c>
      <c r="AC105" s="186">
        <f t="shared" si="103"/>
        <v>0</v>
      </c>
      <c r="AD105" s="186">
        <f t="shared" si="103"/>
        <v>0</v>
      </c>
      <c r="AE105" s="186">
        <f t="shared" si="103"/>
        <v>0</v>
      </c>
      <c r="AF105" s="189" t="s">
        <v>94</v>
      </c>
    </row>
    <row r="106" spans="1:32" s="2" customFormat="1" x14ac:dyDescent="0.25">
      <c r="A106" s="179" t="s">
        <v>30</v>
      </c>
      <c r="B106" s="121">
        <f>B107+B108+B109+B110</f>
        <v>22</v>
      </c>
      <c r="C106" s="121">
        <f t="shared" ref="C106:E106" si="104">C107+C108+C109+C110</f>
        <v>17.5</v>
      </c>
      <c r="D106" s="121">
        <f t="shared" si="104"/>
        <v>0</v>
      </c>
      <c r="E106" s="121">
        <f t="shared" si="104"/>
        <v>17.5</v>
      </c>
      <c r="F106" s="134">
        <f>E106/B106*100</f>
        <v>79.545454545454547</v>
      </c>
      <c r="G106" s="113">
        <f t="shared" ref="G106" si="105">E106/C106*100</f>
        <v>100</v>
      </c>
      <c r="H106" s="121">
        <f>H107+H108+H109+H110</f>
        <v>0</v>
      </c>
      <c r="I106" s="121">
        <f t="shared" ref="I106:AE106" si="106">I107+I108+I109+I110</f>
        <v>0</v>
      </c>
      <c r="J106" s="121">
        <f t="shared" si="106"/>
        <v>0</v>
      </c>
      <c r="K106" s="121">
        <f t="shared" si="106"/>
        <v>0</v>
      </c>
      <c r="L106" s="121">
        <f t="shared" si="106"/>
        <v>0</v>
      </c>
      <c r="M106" s="121">
        <f t="shared" si="106"/>
        <v>0</v>
      </c>
      <c r="N106" s="121">
        <f t="shared" si="106"/>
        <v>17.5</v>
      </c>
      <c r="O106" s="121">
        <f t="shared" si="106"/>
        <v>17.5</v>
      </c>
      <c r="P106" s="121">
        <f t="shared" si="106"/>
        <v>4.5</v>
      </c>
      <c r="Q106" s="121">
        <f t="shared" si="106"/>
        <v>0</v>
      </c>
      <c r="R106" s="121">
        <f t="shared" si="106"/>
        <v>0</v>
      </c>
      <c r="S106" s="121">
        <f t="shared" si="106"/>
        <v>0</v>
      </c>
      <c r="T106" s="121">
        <f t="shared" si="106"/>
        <v>0</v>
      </c>
      <c r="U106" s="121">
        <f t="shared" si="106"/>
        <v>0</v>
      </c>
      <c r="V106" s="121">
        <f t="shared" si="106"/>
        <v>0</v>
      </c>
      <c r="W106" s="121">
        <f t="shared" si="106"/>
        <v>0</v>
      </c>
      <c r="X106" s="121">
        <f t="shared" si="106"/>
        <v>0</v>
      </c>
      <c r="Y106" s="121">
        <f t="shared" si="106"/>
        <v>0</v>
      </c>
      <c r="Z106" s="121">
        <f t="shared" si="106"/>
        <v>0</v>
      </c>
      <c r="AA106" s="121">
        <f t="shared" si="106"/>
        <v>0</v>
      </c>
      <c r="AB106" s="121">
        <f t="shared" si="106"/>
        <v>0</v>
      </c>
      <c r="AC106" s="121">
        <f t="shared" si="106"/>
        <v>0</v>
      </c>
      <c r="AD106" s="121">
        <f t="shared" si="106"/>
        <v>0</v>
      </c>
      <c r="AE106" s="121">
        <f t="shared" si="106"/>
        <v>0</v>
      </c>
      <c r="AF106" s="117"/>
    </row>
    <row r="107" spans="1:32" s="2" customFormat="1" x14ac:dyDescent="0.25">
      <c r="A107" s="112" t="s">
        <v>23</v>
      </c>
      <c r="B107" s="113">
        <f>H107+J107+L107+N107+P107+R107+T107+V107+X107+Z107+AB107+AD107</f>
        <v>0</v>
      </c>
      <c r="C107" s="114">
        <f>H107+J107+L107+N107</f>
        <v>0</v>
      </c>
      <c r="D107" s="114">
        <v>0</v>
      </c>
      <c r="E107" s="114">
        <f>I107+K107+M107+O107+Q107+S107+U107+W107+Y107+AA107+AC107+AE107</f>
        <v>0</v>
      </c>
      <c r="F107" s="135">
        <v>0</v>
      </c>
      <c r="G107" s="113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5"/>
      <c r="R107" s="114">
        <v>0</v>
      </c>
      <c r="S107" s="115"/>
      <c r="T107" s="114">
        <v>0</v>
      </c>
      <c r="U107" s="115"/>
      <c r="V107" s="114">
        <v>0</v>
      </c>
      <c r="W107" s="115"/>
      <c r="X107" s="114">
        <v>0</v>
      </c>
      <c r="Y107" s="115"/>
      <c r="Z107" s="114">
        <v>0</v>
      </c>
      <c r="AA107" s="115"/>
      <c r="AB107" s="114">
        <v>0</v>
      </c>
      <c r="AC107" s="115"/>
      <c r="AD107" s="114">
        <v>0</v>
      </c>
      <c r="AE107" s="116"/>
      <c r="AF107" s="117"/>
    </row>
    <row r="108" spans="1:32" s="2" customFormat="1" x14ac:dyDescent="0.25">
      <c r="A108" s="112" t="s">
        <v>22</v>
      </c>
      <c r="B108" s="113">
        <f>H108+J108+L108+N108+P108+R108+T108+V108+X108+Z108+AB108+AD108</f>
        <v>0</v>
      </c>
      <c r="C108" s="114">
        <f t="shared" ref="C108:C110" si="107">H108+J108+L108+N108</f>
        <v>0</v>
      </c>
      <c r="D108" s="114">
        <v>0</v>
      </c>
      <c r="E108" s="114">
        <f t="shared" ref="E108:E110" si="108">I108+K108+M108+O108+Q108+S108+U108+W108+Y108+AA108+AC108+AE108</f>
        <v>0</v>
      </c>
      <c r="F108" s="135">
        <v>0</v>
      </c>
      <c r="G108" s="113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5"/>
      <c r="R108" s="114">
        <v>0</v>
      </c>
      <c r="S108" s="115"/>
      <c r="T108" s="114">
        <v>0</v>
      </c>
      <c r="U108" s="115"/>
      <c r="V108" s="114">
        <v>0</v>
      </c>
      <c r="W108" s="115"/>
      <c r="X108" s="114">
        <v>0</v>
      </c>
      <c r="Y108" s="115"/>
      <c r="Z108" s="114">
        <v>0</v>
      </c>
      <c r="AA108" s="115"/>
      <c r="AB108" s="114">
        <v>0</v>
      </c>
      <c r="AC108" s="115"/>
      <c r="AD108" s="114">
        <v>0</v>
      </c>
      <c r="AE108" s="116"/>
      <c r="AF108" s="117"/>
    </row>
    <row r="109" spans="1:32" s="2" customFormat="1" x14ac:dyDescent="0.25">
      <c r="A109" s="112" t="s">
        <v>21</v>
      </c>
      <c r="B109" s="113">
        <f t="shared" ref="B109:B110" si="109">H109+J109+L109+N109+P109+R109+T109+V109+X109+Z109+AB109+AD109</f>
        <v>22</v>
      </c>
      <c r="C109" s="114">
        <f t="shared" si="107"/>
        <v>17.5</v>
      </c>
      <c r="D109" s="114">
        <v>0</v>
      </c>
      <c r="E109" s="114">
        <f t="shared" si="108"/>
        <v>17.5</v>
      </c>
      <c r="F109" s="135">
        <f t="shared" ref="F109" si="110">E109/B109*100</f>
        <v>79.545454545454547</v>
      </c>
      <c r="G109" s="113">
        <f>E109/C109*100</f>
        <v>100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17.5</v>
      </c>
      <c r="O109" s="114">
        <v>17.5</v>
      </c>
      <c r="P109" s="114">
        <v>4.5</v>
      </c>
      <c r="Q109" s="114"/>
      <c r="R109" s="114">
        <v>0</v>
      </c>
      <c r="S109" s="114"/>
      <c r="T109" s="114">
        <v>0</v>
      </c>
      <c r="U109" s="114"/>
      <c r="V109" s="114">
        <v>0</v>
      </c>
      <c r="W109" s="114"/>
      <c r="X109" s="114">
        <v>0</v>
      </c>
      <c r="Y109" s="114"/>
      <c r="Z109" s="114">
        <v>0</v>
      </c>
      <c r="AA109" s="114"/>
      <c r="AB109" s="114">
        <v>0</v>
      </c>
      <c r="AC109" s="114"/>
      <c r="AD109" s="114">
        <v>0</v>
      </c>
      <c r="AE109" s="116"/>
      <c r="AF109" s="117"/>
    </row>
    <row r="110" spans="1:32" s="2" customFormat="1" x14ac:dyDescent="0.25">
      <c r="A110" s="112" t="s">
        <v>24</v>
      </c>
      <c r="B110" s="113">
        <f t="shared" si="109"/>
        <v>0</v>
      </c>
      <c r="C110" s="114">
        <f t="shared" si="107"/>
        <v>0</v>
      </c>
      <c r="D110" s="114">
        <v>0</v>
      </c>
      <c r="E110" s="114">
        <f t="shared" si="108"/>
        <v>0</v>
      </c>
      <c r="F110" s="135">
        <v>0</v>
      </c>
      <c r="G110" s="113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5"/>
      <c r="R110" s="114">
        <v>0</v>
      </c>
      <c r="S110" s="115"/>
      <c r="T110" s="114">
        <v>0</v>
      </c>
      <c r="U110" s="115"/>
      <c r="V110" s="114">
        <v>0</v>
      </c>
      <c r="W110" s="115"/>
      <c r="X110" s="114">
        <v>0</v>
      </c>
      <c r="Y110" s="115"/>
      <c r="Z110" s="114">
        <v>0</v>
      </c>
      <c r="AA110" s="115"/>
      <c r="AB110" s="114">
        <v>0</v>
      </c>
      <c r="AC110" s="115"/>
      <c r="AD110" s="114">
        <v>0</v>
      </c>
      <c r="AE110" s="116"/>
      <c r="AF110" s="117"/>
    </row>
    <row r="111" spans="1:32" s="2" customFormat="1" ht="94.5" x14ac:dyDescent="0.25">
      <c r="A111" s="185" t="s">
        <v>56</v>
      </c>
      <c r="B111" s="186">
        <f>B112</f>
        <v>77.2</v>
      </c>
      <c r="C111" s="186">
        <f t="shared" ref="C111:AE111" si="111">C112</f>
        <v>0</v>
      </c>
      <c r="D111" s="186">
        <f t="shared" si="111"/>
        <v>0</v>
      </c>
      <c r="E111" s="186">
        <f t="shared" si="111"/>
        <v>0</v>
      </c>
      <c r="F111" s="186">
        <f>E111/B111*100</f>
        <v>0</v>
      </c>
      <c r="G111" s="186" t="e">
        <f>E111/C111*100</f>
        <v>#DIV/0!</v>
      </c>
      <c r="H111" s="186">
        <f t="shared" si="111"/>
        <v>0</v>
      </c>
      <c r="I111" s="186">
        <f t="shared" si="111"/>
        <v>0</v>
      </c>
      <c r="J111" s="186">
        <f t="shared" si="111"/>
        <v>0</v>
      </c>
      <c r="K111" s="186">
        <f t="shared" si="111"/>
        <v>0</v>
      </c>
      <c r="L111" s="186">
        <f t="shared" si="111"/>
        <v>0</v>
      </c>
      <c r="M111" s="186">
        <f t="shared" si="111"/>
        <v>0</v>
      </c>
      <c r="N111" s="186">
        <f t="shared" si="111"/>
        <v>0</v>
      </c>
      <c r="O111" s="186">
        <f t="shared" si="111"/>
        <v>0</v>
      </c>
      <c r="P111" s="186">
        <f t="shared" si="111"/>
        <v>77.2</v>
      </c>
      <c r="Q111" s="186">
        <f t="shared" si="111"/>
        <v>0</v>
      </c>
      <c r="R111" s="186">
        <f t="shared" si="111"/>
        <v>0</v>
      </c>
      <c r="S111" s="186">
        <f t="shared" si="111"/>
        <v>0</v>
      </c>
      <c r="T111" s="186">
        <f t="shared" si="111"/>
        <v>0</v>
      </c>
      <c r="U111" s="186">
        <f t="shared" si="111"/>
        <v>0</v>
      </c>
      <c r="V111" s="186">
        <f t="shared" si="111"/>
        <v>0</v>
      </c>
      <c r="W111" s="186">
        <f t="shared" si="111"/>
        <v>0</v>
      </c>
      <c r="X111" s="186">
        <f t="shared" si="111"/>
        <v>0</v>
      </c>
      <c r="Y111" s="186">
        <f t="shared" si="111"/>
        <v>0</v>
      </c>
      <c r="Z111" s="186">
        <f t="shared" si="111"/>
        <v>0</v>
      </c>
      <c r="AA111" s="186">
        <f t="shared" si="111"/>
        <v>0</v>
      </c>
      <c r="AB111" s="186">
        <f t="shared" si="111"/>
        <v>0</v>
      </c>
      <c r="AC111" s="186">
        <f t="shared" si="111"/>
        <v>0</v>
      </c>
      <c r="AD111" s="186">
        <f t="shared" si="111"/>
        <v>0</v>
      </c>
      <c r="AE111" s="186">
        <f t="shared" si="111"/>
        <v>0</v>
      </c>
      <c r="AF111" s="189" t="s">
        <v>116</v>
      </c>
    </row>
    <row r="112" spans="1:32" s="2" customFormat="1" x14ac:dyDescent="0.25">
      <c r="A112" s="179" t="s">
        <v>30</v>
      </c>
      <c r="B112" s="121">
        <f>B113+B114+B115+B116</f>
        <v>77.2</v>
      </c>
      <c r="C112" s="121">
        <f t="shared" ref="C112:E112" si="112">C113+C114+C115+C116</f>
        <v>0</v>
      </c>
      <c r="D112" s="121">
        <f t="shared" si="112"/>
        <v>0</v>
      </c>
      <c r="E112" s="121">
        <f t="shared" si="112"/>
        <v>0</v>
      </c>
      <c r="F112" s="134">
        <f>E112/B112*100</f>
        <v>0</v>
      </c>
      <c r="G112" s="121">
        <v>0</v>
      </c>
      <c r="H112" s="121">
        <f>H113+H114+H115+H116</f>
        <v>0</v>
      </c>
      <c r="I112" s="121">
        <f t="shared" ref="I112:AE112" si="113">I113+I114+I115+I116</f>
        <v>0</v>
      </c>
      <c r="J112" s="121">
        <f t="shared" si="113"/>
        <v>0</v>
      </c>
      <c r="K112" s="121">
        <f t="shared" si="113"/>
        <v>0</v>
      </c>
      <c r="L112" s="121">
        <f t="shared" si="113"/>
        <v>0</v>
      </c>
      <c r="M112" s="121">
        <f t="shared" si="113"/>
        <v>0</v>
      </c>
      <c r="N112" s="121">
        <f t="shared" si="113"/>
        <v>0</v>
      </c>
      <c r="O112" s="121">
        <f t="shared" si="113"/>
        <v>0</v>
      </c>
      <c r="P112" s="121">
        <f t="shared" si="113"/>
        <v>77.2</v>
      </c>
      <c r="Q112" s="121">
        <f t="shared" si="113"/>
        <v>0</v>
      </c>
      <c r="R112" s="121">
        <f t="shared" si="113"/>
        <v>0</v>
      </c>
      <c r="S112" s="121">
        <f t="shared" si="113"/>
        <v>0</v>
      </c>
      <c r="T112" s="121">
        <f t="shared" si="113"/>
        <v>0</v>
      </c>
      <c r="U112" s="121">
        <f t="shared" si="113"/>
        <v>0</v>
      </c>
      <c r="V112" s="121">
        <f t="shared" si="113"/>
        <v>0</v>
      </c>
      <c r="W112" s="121">
        <f t="shared" si="113"/>
        <v>0</v>
      </c>
      <c r="X112" s="121">
        <f t="shared" si="113"/>
        <v>0</v>
      </c>
      <c r="Y112" s="121">
        <f t="shared" si="113"/>
        <v>0</v>
      </c>
      <c r="Z112" s="121">
        <f t="shared" si="113"/>
        <v>0</v>
      </c>
      <c r="AA112" s="121">
        <f t="shared" si="113"/>
        <v>0</v>
      </c>
      <c r="AB112" s="121">
        <f t="shared" si="113"/>
        <v>0</v>
      </c>
      <c r="AC112" s="121">
        <f t="shared" si="113"/>
        <v>0</v>
      </c>
      <c r="AD112" s="121">
        <f t="shared" si="113"/>
        <v>0</v>
      </c>
      <c r="AE112" s="121">
        <f t="shared" si="113"/>
        <v>0</v>
      </c>
      <c r="AF112" s="117"/>
    </row>
    <row r="113" spans="1:32" s="2" customFormat="1" x14ac:dyDescent="0.25">
      <c r="A113" s="112" t="s">
        <v>23</v>
      </c>
      <c r="B113" s="113">
        <f>H113+J113+L113+N113+P113+R113+T113+V113+X113+Z113+AB113+AD113</f>
        <v>0</v>
      </c>
      <c r="C113" s="114">
        <f>H113+J113+L113+N113</f>
        <v>0</v>
      </c>
      <c r="D113" s="114">
        <v>0</v>
      </c>
      <c r="E113" s="114">
        <f>I113+K113+M113+O113+Q113+S113+U113+W113+Y113+AA113+AC113+AE113</f>
        <v>0</v>
      </c>
      <c r="F113" s="135">
        <v>0</v>
      </c>
      <c r="G113" s="113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5"/>
      <c r="R113" s="114">
        <v>0</v>
      </c>
      <c r="S113" s="115"/>
      <c r="T113" s="114">
        <v>0</v>
      </c>
      <c r="U113" s="115"/>
      <c r="V113" s="114">
        <v>0</v>
      </c>
      <c r="W113" s="115"/>
      <c r="X113" s="114">
        <v>0</v>
      </c>
      <c r="Y113" s="115"/>
      <c r="Z113" s="114">
        <v>0</v>
      </c>
      <c r="AA113" s="115"/>
      <c r="AB113" s="114">
        <v>0</v>
      </c>
      <c r="AC113" s="115"/>
      <c r="AD113" s="114">
        <v>0</v>
      </c>
      <c r="AE113" s="116"/>
      <c r="AF113" s="117"/>
    </row>
    <row r="114" spans="1:32" s="2" customFormat="1" x14ac:dyDescent="0.25">
      <c r="A114" s="112" t="s">
        <v>22</v>
      </c>
      <c r="B114" s="113">
        <f>H114+J114+L114+N114+P114+R114+T114+V114+X114+Z114+AB114+AD114</f>
        <v>0</v>
      </c>
      <c r="C114" s="114">
        <f t="shared" ref="C114:C116" si="114">H114+J114+L114+N114</f>
        <v>0</v>
      </c>
      <c r="D114" s="114">
        <v>0</v>
      </c>
      <c r="E114" s="114">
        <f t="shared" ref="E114:E116" si="115">I114+K114+M114+O114+Q114+S114+U114+W114+Y114+AA114+AC114+AE114</f>
        <v>0</v>
      </c>
      <c r="F114" s="135">
        <v>0</v>
      </c>
      <c r="G114" s="113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5"/>
      <c r="R114" s="114">
        <v>0</v>
      </c>
      <c r="S114" s="115"/>
      <c r="T114" s="114">
        <v>0</v>
      </c>
      <c r="U114" s="115"/>
      <c r="V114" s="114">
        <v>0</v>
      </c>
      <c r="W114" s="115"/>
      <c r="X114" s="114">
        <v>0</v>
      </c>
      <c r="Y114" s="115"/>
      <c r="Z114" s="114">
        <v>0</v>
      </c>
      <c r="AA114" s="115"/>
      <c r="AB114" s="114">
        <v>0</v>
      </c>
      <c r="AC114" s="115"/>
      <c r="AD114" s="114">
        <v>0</v>
      </c>
      <c r="AE114" s="116"/>
      <c r="AF114" s="117"/>
    </row>
    <row r="115" spans="1:32" s="2" customFormat="1" x14ac:dyDescent="0.25">
      <c r="A115" s="112" t="s">
        <v>21</v>
      </c>
      <c r="B115" s="113">
        <f t="shared" ref="B115:B116" si="116">H115+J115+L115+N115+P115+R115+T115+V115+X115+Z115+AB115+AD115</f>
        <v>77.2</v>
      </c>
      <c r="C115" s="114">
        <f>H115+J115+L115+N115</f>
        <v>0</v>
      </c>
      <c r="D115" s="114">
        <v>0</v>
      </c>
      <c r="E115" s="114">
        <f t="shared" si="115"/>
        <v>0</v>
      </c>
      <c r="F115" s="135">
        <f t="shared" ref="F115" si="117">E115/B115*100</f>
        <v>0</v>
      </c>
      <c r="G115" s="113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77.2</v>
      </c>
      <c r="Q115" s="114">
        <v>0</v>
      </c>
      <c r="R115" s="114">
        <v>0</v>
      </c>
      <c r="S115" s="114"/>
      <c r="T115" s="114">
        <v>0</v>
      </c>
      <c r="U115" s="114"/>
      <c r="V115" s="114">
        <v>0</v>
      </c>
      <c r="W115" s="114"/>
      <c r="X115" s="114">
        <v>0</v>
      </c>
      <c r="Y115" s="114"/>
      <c r="Z115" s="114">
        <v>0</v>
      </c>
      <c r="AA115" s="114"/>
      <c r="AB115" s="114">
        <v>0</v>
      </c>
      <c r="AC115" s="114"/>
      <c r="AD115" s="114">
        <v>0</v>
      </c>
      <c r="AE115" s="116"/>
      <c r="AF115" s="117"/>
    </row>
    <row r="116" spans="1:32" s="2" customFormat="1" x14ac:dyDescent="0.25">
      <c r="A116" s="112" t="s">
        <v>24</v>
      </c>
      <c r="B116" s="113">
        <f t="shared" si="116"/>
        <v>0</v>
      </c>
      <c r="C116" s="114">
        <f t="shared" si="114"/>
        <v>0</v>
      </c>
      <c r="D116" s="114">
        <v>0</v>
      </c>
      <c r="E116" s="114">
        <f t="shared" si="115"/>
        <v>0</v>
      </c>
      <c r="F116" s="135">
        <v>0</v>
      </c>
      <c r="G116" s="113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5"/>
      <c r="R116" s="114">
        <v>0</v>
      </c>
      <c r="S116" s="115"/>
      <c r="T116" s="114">
        <v>0</v>
      </c>
      <c r="U116" s="115"/>
      <c r="V116" s="114">
        <v>0</v>
      </c>
      <c r="W116" s="115"/>
      <c r="X116" s="114">
        <v>0</v>
      </c>
      <c r="Y116" s="115"/>
      <c r="Z116" s="114">
        <v>0</v>
      </c>
      <c r="AA116" s="115"/>
      <c r="AB116" s="114">
        <v>0</v>
      </c>
      <c r="AC116" s="115"/>
      <c r="AD116" s="114">
        <v>0</v>
      </c>
      <c r="AE116" s="116"/>
      <c r="AF116" s="117"/>
    </row>
    <row r="117" spans="1:32" s="2" customFormat="1" ht="78.75" x14ac:dyDescent="0.25">
      <c r="A117" s="185" t="s">
        <v>57</v>
      </c>
      <c r="B117" s="186">
        <f>B118</f>
        <v>60</v>
      </c>
      <c r="C117" s="186">
        <f t="shared" ref="C117:AE117" si="118">C118</f>
        <v>60</v>
      </c>
      <c r="D117" s="186">
        <f t="shared" si="118"/>
        <v>0</v>
      </c>
      <c r="E117" s="186">
        <f t="shared" si="118"/>
        <v>42</v>
      </c>
      <c r="F117" s="186">
        <f>E117/B117*100</f>
        <v>70</v>
      </c>
      <c r="G117" s="186">
        <f>E117/C117*100</f>
        <v>70</v>
      </c>
      <c r="H117" s="186">
        <f t="shared" si="118"/>
        <v>0</v>
      </c>
      <c r="I117" s="186">
        <f t="shared" si="118"/>
        <v>0</v>
      </c>
      <c r="J117" s="186">
        <f t="shared" si="118"/>
        <v>0</v>
      </c>
      <c r="K117" s="186">
        <f t="shared" si="118"/>
        <v>0</v>
      </c>
      <c r="L117" s="186">
        <f t="shared" si="118"/>
        <v>0</v>
      </c>
      <c r="M117" s="186">
        <f t="shared" si="118"/>
        <v>0</v>
      </c>
      <c r="N117" s="186">
        <f t="shared" si="118"/>
        <v>60</v>
      </c>
      <c r="O117" s="186">
        <f t="shared" si="118"/>
        <v>0</v>
      </c>
      <c r="P117" s="186">
        <f t="shared" si="118"/>
        <v>0</v>
      </c>
      <c r="Q117" s="186">
        <f t="shared" si="118"/>
        <v>42</v>
      </c>
      <c r="R117" s="186">
        <f t="shared" si="118"/>
        <v>0</v>
      </c>
      <c r="S117" s="186">
        <f t="shared" si="118"/>
        <v>0</v>
      </c>
      <c r="T117" s="186">
        <f t="shared" si="118"/>
        <v>0</v>
      </c>
      <c r="U117" s="186">
        <f t="shared" si="118"/>
        <v>0</v>
      </c>
      <c r="V117" s="186">
        <f t="shared" si="118"/>
        <v>0</v>
      </c>
      <c r="W117" s="186">
        <f t="shared" si="118"/>
        <v>0</v>
      </c>
      <c r="X117" s="186">
        <f t="shared" si="118"/>
        <v>0</v>
      </c>
      <c r="Y117" s="186">
        <f t="shared" si="118"/>
        <v>0</v>
      </c>
      <c r="Z117" s="186">
        <f t="shared" si="118"/>
        <v>0</v>
      </c>
      <c r="AA117" s="186">
        <f t="shared" si="118"/>
        <v>0</v>
      </c>
      <c r="AB117" s="186">
        <f t="shared" si="118"/>
        <v>0</v>
      </c>
      <c r="AC117" s="186">
        <f t="shared" si="118"/>
        <v>0</v>
      </c>
      <c r="AD117" s="186">
        <f t="shared" si="118"/>
        <v>0</v>
      </c>
      <c r="AE117" s="186">
        <f t="shared" si="118"/>
        <v>0</v>
      </c>
      <c r="AF117" s="189" t="s">
        <v>112</v>
      </c>
    </row>
    <row r="118" spans="1:32" s="2" customFormat="1" x14ac:dyDescent="0.25">
      <c r="A118" s="179" t="s">
        <v>30</v>
      </c>
      <c r="B118" s="121">
        <f>B119+B120+B121+B122</f>
        <v>60</v>
      </c>
      <c r="C118" s="121">
        <f t="shared" ref="C118:E118" si="119">C119+C120+C121+C122</f>
        <v>60</v>
      </c>
      <c r="D118" s="121">
        <f t="shared" si="119"/>
        <v>0</v>
      </c>
      <c r="E118" s="121">
        <f t="shared" si="119"/>
        <v>42</v>
      </c>
      <c r="F118" s="121">
        <f t="shared" ref="F118" si="120">E118/B118*100</f>
        <v>70</v>
      </c>
      <c r="G118" s="121">
        <f t="shared" ref="G118" si="121">E118/C118*100</f>
        <v>70</v>
      </c>
      <c r="H118" s="121">
        <f>H119+H120+H121+H122</f>
        <v>0</v>
      </c>
      <c r="I118" s="121">
        <f t="shared" ref="I118:AE118" si="122">I119+I120+I121+I122</f>
        <v>0</v>
      </c>
      <c r="J118" s="121">
        <f t="shared" si="122"/>
        <v>0</v>
      </c>
      <c r="K118" s="121">
        <f t="shared" si="122"/>
        <v>0</v>
      </c>
      <c r="L118" s="121">
        <f t="shared" si="122"/>
        <v>0</v>
      </c>
      <c r="M118" s="121">
        <f t="shared" si="122"/>
        <v>0</v>
      </c>
      <c r="N118" s="121">
        <f t="shared" si="122"/>
        <v>60</v>
      </c>
      <c r="O118" s="121">
        <f t="shared" si="122"/>
        <v>0</v>
      </c>
      <c r="P118" s="121">
        <f t="shared" si="122"/>
        <v>0</v>
      </c>
      <c r="Q118" s="121">
        <f t="shared" si="122"/>
        <v>42</v>
      </c>
      <c r="R118" s="121">
        <f t="shared" si="122"/>
        <v>0</v>
      </c>
      <c r="S118" s="121">
        <f t="shared" si="122"/>
        <v>0</v>
      </c>
      <c r="T118" s="121">
        <f t="shared" si="122"/>
        <v>0</v>
      </c>
      <c r="U118" s="121">
        <f t="shared" si="122"/>
        <v>0</v>
      </c>
      <c r="V118" s="121">
        <f t="shared" si="122"/>
        <v>0</v>
      </c>
      <c r="W118" s="121">
        <f t="shared" si="122"/>
        <v>0</v>
      </c>
      <c r="X118" s="121">
        <f t="shared" si="122"/>
        <v>0</v>
      </c>
      <c r="Y118" s="121">
        <f t="shared" si="122"/>
        <v>0</v>
      </c>
      <c r="Z118" s="121">
        <f t="shared" si="122"/>
        <v>0</v>
      </c>
      <c r="AA118" s="121">
        <f t="shared" si="122"/>
        <v>0</v>
      </c>
      <c r="AB118" s="121">
        <f t="shared" si="122"/>
        <v>0</v>
      </c>
      <c r="AC118" s="121">
        <f t="shared" si="122"/>
        <v>0</v>
      </c>
      <c r="AD118" s="121">
        <f t="shared" si="122"/>
        <v>0</v>
      </c>
      <c r="AE118" s="121">
        <f t="shared" si="122"/>
        <v>0</v>
      </c>
      <c r="AF118" s="117"/>
    </row>
    <row r="119" spans="1:32" s="2" customFormat="1" x14ac:dyDescent="0.25">
      <c r="A119" s="112" t="s">
        <v>23</v>
      </c>
      <c r="B119" s="113">
        <f>H119+J119+L119+N119+P119+R119+T119+V119+X119+Z119+AB119+AD119</f>
        <v>0</v>
      </c>
      <c r="C119" s="114">
        <f>H119+J119+L119+N119</f>
        <v>0</v>
      </c>
      <c r="D119" s="114">
        <v>0</v>
      </c>
      <c r="E119" s="114">
        <f>I119+K119+M119+O119+Q119+S119+U119+W119+Y119+AA119+AC119+AE119</f>
        <v>0</v>
      </c>
      <c r="F119" s="113">
        <v>0</v>
      </c>
      <c r="G119" s="113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5"/>
      <c r="R119" s="114">
        <v>0</v>
      </c>
      <c r="S119" s="115"/>
      <c r="T119" s="114">
        <v>0</v>
      </c>
      <c r="U119" s="115"/>
      <c r="V119" s="114">
        <v>0</v>
      </c>
      <c r="W119" s="115"/>
      <c r="X119" s="114">
        <v>0</v>
      </c>
      <c r="Y119" s="115"/>
      <c r="Z119" s="114">
        <v>0</v>
      </c>
      <c r="AA119" s="115"/>
      <c r="AB119" s="114">
        <v>0</v>
      </c>
      <c r="AC119" s="115"/>
      <c r="AD119" s="114">
        <v>0</v>
      </c>
      <c r="AE119" s="116"/>
      <c r="AF119" s="117"/>
    </row>
    <row r="120" spans="1:32" s="2" customFormat="1" x14ac:dyDescent="0.25">
      <c r="A120" s="112" t="s">
        <v>22</v>
      </c>
      <c r="B120" s="113">
        <f>H120+J120+L120+N120+P120+R120+T120+V120+X120+Z120+AB120+AD120</f>
        <v>0</v>
      </c>
      <c r="C120" s="114">
        <f t="shared" ref="C120:C122" si="123">H120+J120+L120+N120</f>
        <v>0</v>
      </c>
      <c r="D120" s="114">
        <v>0</v>
      </c>
      <c r="E120" s="114">
        <f t="shared" ref="E120:E122" si="124">I120+K120+M120+O120+Q120+S120+U120+W120+Y120+AA120+AC120+AE120</f>
        <v>0</v>
      </c>
      <c r="F120" s="113">
        <v>0</v>
      </c>
      <c r="G120" s="113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5"/>
      <c r="R120" s="114">
        <v>0</v>
      </c>
      <c r="S120" s="115"/>
      <c r="T120" s="114">
        <v>0</v>
      </c>
      <c r="U120" s="115"/>
      <c r="V120" s="114">
        <v>0</v>
      </c>
      <c r="W120" s="115"/>
      <c r="X120" s="114">
        <v>0</v>
      </c>
      <c r="Y120" s="115"/>
      <c r="Z120" s="114">
        <v>0</v>
      </c>
      <c r="AA120" s="115"/>
      <c r="AB120" s="114">
        <v>0</v>
      </c>
      <c r="AC120" s="115"/>
      <c r="AD120" s="114">
        <v>0</v>
      </c>
      <c r="AE120" s="116"/>
      <c r="AF120" s="117"/>
    </row>
    <row r="121" spans="1:32" s="2" customFormat="1" x14ac:dyDescent="0.25">
      <c r="A121" s="112" t="s">
        <v>21</v>
      </c>
      <c r="B121" s="113">
        <f t="shared" ref="B121:B122" si="125">H121+J121+L121+N121+P121+R121+T121+V121+X121+Z121+AB121+AD121</f>
        <v>60</v>
      </c>
      <c r="C121" s="114">
        <f>H121+J121+L121+N121</f>
        <v>60</v>
      </c>
      <c r="D121" s="114">
        <v>0</v>
      </c>
      <c r="E121" s="114">
        <f t="shared" si="124"/>
        <v>42</v>
      </c>
      <c r="F121" s="135">
        <f t="shared" ref="F121" si="126">E121/B121*100</f>
        <v>70</v>
      </c>
      <c r="G121" s="113">
        <f>E121/C121*100</f>
        <v>70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60</v>
      </c>
      <c r="O121" s="114">
        <v>0</v>
      </c>
      <c r="P121" s="114">
        <v>0</v>
      </c>
      <c r="Q121" s="114">
        <v>42</v>
      </c>
      <c r="R121" s="114">
        <v>0</v>
      </c>
      <c r="S121" s="114"/>
      <c r="T121" s="114">
        <v>0</v>
      </c>
      <c r="U121" s="114"/>
      <c r="V121" s="114">
        <v>0</v>
      </c>
      <c r="W121" s="114"/>
      <c r="X121" s="114">
        <v>0</v>
      </c>
      <c r="Y121" s="114"/>
      <c r="Z121" s="114">
        <v>0</v>
      </c>
      <c r="AA121" s="114"/>
      <c r="AB121" s="114">
        <v>0</v>
      </c>
      <c r="AC121" s="114"/>
      <c r="AD121" s="114">
        <v>0</v>
      </c>
      <c r="AE121" s="116"/>
      <c r="AF121" s="117"/>
    </row>
    <row r="122" spans="1:32" s="2" customFormat="1" x14ac:dyDescent="0.25">
      <c r="A122" s="112" t="s">
        <v>24</v>
      </c>
      <c r="B122" s="113">
        <f t="shared" si="125"/>
        <v>0</v>
      </c>
      <c r="C122" s="114">
        <f t="shared" si="123"/>
        <v>0</v>
      </c>
      <c r="D122" s="114">
        <v>0</v>
      </c>
      <c r="E122" s="114">
        <f t="shared" si="124"/>
        <v>0</v>
      </c>
      <c r="F122" s="113">
        <v>0</v>
      </c>
      <c r="G122" s="113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5"/>
      <c r="R122" s="114">
        <v>0</v>
      </c>
      <c r="S122" s="115"/>
      <c r="T122" s="114">
        <v>0</v>
      </c>
      <c r="U122" s="115"/>
      <c r="V122" s="114">
        <v>0</v>
      </c>
      <c r="W122" s="115"/>
      <c r="X122" s="114">
        <v>0</v>
      </c>
      <c r="Y122" s="115"/>
      <c r="Z122" s="114">
        <v>0</v>
      </c>
      <c r="AA122" s="115"/>
      <c r="AB122" s="114">
        <v>0</v>
      </c>
      <c r="AC122" s="115"/>
      <c r="AD122" s="114">
        <v>0</v>
      </c>
      <c r="AE122" s="116"/>
      <c r="AF122" s="117"/>
    </row>
    <row r="123" spans="1:32" s="2" customFormat="1" ht="126" x14ac:dyDescent="0.25">
      <c r="A123" s="185" t="s">
        <v>100</v>
      </c>
      <c r="B123" s="186">
        <f>B124</f>
        <v>302.5</v>
      </c>
      <c r="C123" s="186">
        <f>C124</f>
        <v>0</v>
      </c>
      <c r="D123" s="186">
        <f t="shared" ref="D123:AE123" si="127">D124</f>
        <v>302.5</v>
      </c>
      <c r="E123" s="186">
        <f t="shared" si="127"/>
        <v>173.5</v>
      </c>
      <c r="F123" s="186">
        <f>E123/B123*100</f>
        <v>57.355371900826448</v>
      </c>
      <c r="G123" s="186" t="e">
        <f>E123/C123*100</f>
        <v>#DIV/0!</v>
      </c>
      <c r="H123" s="186">
        <f t="shared" si="127"/>
        <v>0</v>
      </c>
      <c r="I123" s="186">
        <f t="shared" si="127"/>
        <v>0</v>
      </c>
      <c r="J123" s="186">
        <f t="shared" si="127"/>
        <v>0</v>
      </c>
      <c r="K123" s="186">
        <f t="shared" si="127"/>
        <v>0</v>
      </c>
      <c r="L123" s="186">
        <f t="shared" si="127"/>
        <v>0</v>
      </c>
      <c r="M123" s="186">
        <f t="shared" si="127"/>
        <v>0</v>
      </c>
      <c r="N123" s="186">
        <f t="shared" si="127"/>
        <v>0</v>
      </c>
      <c r="O123" s="186">
        <f t="shared" si="127"/>
        <v>0</v>
      </c>
      <c r="P123" s="186">
        <f t="shared" si="127"/>
        <v>302.5</v>
      </c>
      <c r="Q123" s="186">
        <f t="shared" si="127"/>
        <v>173.5</v>
      </c>
      <c r="R123" s="186">
        <f t="shared" si="127"/>
        <v>0</v>
      </c>
      <c r="S123" s="186">
        <f t="shared" si="127"/>
        <v>0</v>
      </c>
      <c r="T123" s="186">
        <f t="shared" si="127"/>
        <v>0</v>
      </c>
      <c r="U123" s="186">
        <f t="shared" si="127"/>
        <v>0</v>
      </c>
      <c r="V123" s="186">
        <f t="shared" si="127"/>
        <v>0</v>
      </c>
      <c r="W123" s="186">
        <f t="shared" si="127"/>
        <v>0</v>
      </c>
      <c r="X123" s="186">
        <f t="shared" si="127"/>
        <v>0</v>
      </c>
      <c r="Y123" s="186">
        <f t="shared" si="127"/>
        <v>0</v>
      </c>
      <c r="Z123" s="186">
        <f t="shared" si="127"/>
        <v>0</v>
      </c>
      <c r="AA123" s="186">
        <f t="shared" si="127"/>
        <v>0</v>
      </c>
      <c r="AB123" s="186">
        <f t="shared" si="127"/>
        <v>0</v>
      </c>
      <c r="AC123" s="186">
        <f t="shared" si="127"/>
        <v>0</v>
      </c>
      <c r="AD123" s="186">
        <f t="shared" si="127"/>
        <v>0</v>
      </c>
      <c r="AE123" s="186">
        <f t="shared" si="127"/>
        <v>0</v>
      </c>
      <c r="AF123" s="189" t="s">
        <v>113</v>
      </c>
    </row>
    <row r="124" spans="1:32" s="2" customFormat="1" x14ac:dyDescent="0.25">
      <c r="A124" s="179" t="s">
        <v>30</v>
      </c>
      <c r="B124" s="121">
        <f>B125+B126+B127+B128</f>
        <v>302.5</v>
      </c>
      <c r="C124" s="121">
        <f t="shared" ref="C124:E124" si="128">C125+C126+C127+C128</f>
        <v>0</v>
      </c>
      <c r="D124" s="121">
        <f t="shared" si="128"/>
        <v>302.5</v>
      </c>
      <c r="E124" s="121">
        <f t="shared" si="128"/>
        <v>173.5</v>
      </c>
      <c r="F124" s="121">
        <f t="shared" ref="F124" si="129">E124/B124*100</f>
        <v>57.355371900826448</v>
      </c>
      <c r="G124" s="121">
        <v>0</v>
      </c>
      <c r="H124" s="121">
        <f>H125+H126+H127+H128</f>
        <v>0</v>
      </c>
      <c r="I124" s="121">
        <f t="shared" ref="I124:AE124" si="130">I125+I126+I127+I128</f>
        <v>0</v>
      </c>
      <c r="J124" s="121">
        <f t="shared" si="130"/>
        <v>0</v>
      </c>
      <c r="K124" s="121">
        <f t="shared" si="130"/>
        <v>0</v>
      </c>
      <c r="L124" s="121">
        <f t="shared" si="130"/>
        <v>0</v>
      </c>
      <c r="M124" s="121">
        <f t="shared" si="130"/>
        <v>0</v>
      </c>
      <c r="N124" s="121">
        <f t="shared" si="130"/>
        <v>0</v>
      </c>
      <c r="O124" s="121">
        <f t="shared" si="130"/>
        <v>0</v>
      </c>
      <c r="P124" s="121">
        <f t="shared" si="130"/>
        <v>302.5</v>
      </c>
      <c r="Q124" s="121">
        <f t="shared" si="130"/>
        <v>173.5</v>
      </c>
      <c r="R124" s="121">
        <f t="shared" si="130"/>
        <v>0</v>
      </c>
      <c r="S124" s="121">
        <f t="shared" si="130"/>
        <v>0</v>
      </c>
      <c r="T124" s="121">
        <f t="shared" si="130"/>
        <v>0</v>
      </c>
      <c r="U124" s="121">
        <f t="shared" si="130"/>
        <v>0</v>
      </c>
      <c r="V124" s="121">
        <f t="shared" si="130"/>
        <v>0</v>
      </c>
      <c r="W124" s="121">
        <f t="shared" si="130"/>
        <v>0</v>
      </c>
      <c r="X124" s="121">
        <f t="shared" si="130"/>
        <v>0</v>
      </c>
      <c r="Y124" s="121">
        <f t="shared" si="130"/>
        <v>0</v>
      </c>
      <c r="Z124" s="121">
        <f t="shared" si="130"/>
        <v>0</v>
      </c>
      <c r="AA124" s="121">
        <f t="shared" si="130"/>
        <v>0</v>
      </c>
      <c r="AB124" s="121">
        <f t="shared" si="130"/>
        <v>0</v>
      </c>
      <c r="AC124" s="121">
        <f t="shared" si="130"/>
        <v>0</v>
      </c>
      <c r="AD124" s="121">
        <f t="shared" si="130"/>
        <v>0</v>
      </c>
      <c r="AE124" s="121">
        <f t="shared" si="130"/>
        <v>0</v>
      </c>
      <c r="AF124" s="117"/>
    </row>
    <row r="125" spans="1:32" s="2" customFormat="1" x14ac:dyDescent="0.25">
      <c r="A125" s="112" t="s">
        <v>23</v>
      </c>
      <c r="B125" s="113">
        <f>H125+J125+L125+N125+P125+R125+T125+V125+X125+Z125+AB125+AD125</f>
        <v>0</v>
      </c>
      <c r="C125" s="114">
        <f>H125+J125+L125+N125</f>
        <v>0</v>
      </c>
      <c r="D125" s="114">
        <v>0</v>
      </c>
      <c r="E125" s="114">
        <f>I125+K125+M125+O125+Q125+S125+U125+W125+Y125+AA125+AC125+AE125</f>
        <v>0</v>
      </c>
      <c r="F125" s="113">
        <v>0</v>
      </c>
      <c r="G125" s="113"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5"/>
      <c r="R125" s="114">
        <v>0</v>
      </c>
      <c r="S125" s="115"/>
      <c r="T125" s="114">
        <v>0</v>
      </c>
      <c r="U125" s="115"/>
      <c r="V125" s="114">
        <v>0</v>
      </c>
      <c r="W125" s="115"/>
      <c r="X125" s="114">
        <v>0</v>
      </c>
      <c r="Y125" s="115"/>
      <c r="Z125" s="114">
        <v>0</v>
      </c>
      <c r="AA125" s="115"/>
      <c r="AB125" s="114">
        <v>0</v>
      </c>
      <c r="AC125" s="115"/>
      <c r="AD125" s="114">
        <v>0</v>
      </c>
      <c r="AE125" s="116"/>
      <c r="AF125" s="117"/>
    </row>
    <row r="126" spans="1:32" s="2" customFormat="1" x14ac:dyDescent="0.25">
      <c r="A126" s="112" t="s">
        <v>22</v>
      </c>
      <c r="B126" s="113">
        <f>H126+J126+L126+N126+P126+R126+T126+V126+X126+Z126+AB126+AD126</f>
        <v>0</v>
      </c>
      <c r="C126" s="114">
        <f t="shared" ref="C126:C128" si="131">H126+J126+L126+N126</f>
        <v>0</v>
      </c>
      <c r="D126" s="114">
        <v>0</v>
      </c>
      <c r="E126" s="114">
        <f t="shared" ref="E126:E128" si="132">I126+K126+M126+O126+Q126+S126+U126+W126+Y126+AA126+AC126+AE126</f>
        <v>0</v>
      </c>
      <c r="F126" s="113">
        <v>0</v>
      </c>
      <c r="G126" s="113"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5"/>
      <c r="R126" s="114">
        <v>0</v>
      </c>
      <c r="S126" s="115"/>
      <c r="T126" s="114">
        <v>0</v>
      </c>
      <c r="U126" s="115"/>
      <c r="V126" s="114">
        <v>0</v>
      </c>
      <c r="W126" s="115"/>
      <c r="X126" s="114">
        <v>0</v>
      </c>
      <c r="Y126" s="115"/>
      <c r="Z126" s="114">
        <v>0</v>
      </c>
      <c r="AA126" s="115"/>
      <c r="AB126" s="114">
        <v>0</v>
      </c>
      <c r="AC126" s="115"/>
      <c r="AD126" s="114">
        <v>0</v>
      </c>
      <c r="AE126" s="116"/>
      <c r="AF126" s="117"/>
    </row>
    <row r="127" spans="1:32" s="2" customFormat="1" x14ac:dyDescent="0.25">
      <c r="A127" s="112" t="s">
        <v>21</v>
      </c>
      <c r="B127" s="113">
        <f t="shared" ref="B127:B128" si="133">H127+J127+L127+N127+P127+R127+T127+V127+X127+Z127+AB127+AD127</f>
        <v>302.5</v>
      </c>
      <c r="C127" s="114">
        <f>H127+J127+L127+N127</f>
        <v>0</v>
      </c>
      <c r="D127" s="114">
        <v>302.5</v>
      </c>
      <c r="E127" s="114">
        <f t="shared" si="132"/>
        <v>173.5</v>
      </c>
      <c r="F127" s="113">
        <f t="shared" ref="F127" si="134">E127/B127*100</f>
        <v>57.355371900826448</v>
      </c>
      <c r="G127" s="173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302.5</v>
      </c>
      <c r="Q127" s="114">
        <v>173.5</v>
      </c>
      <c r="R127" s="114">
        <v>0</v>
      </c>
      <c r="S127" s="114"/>
      <c r="T127" s="114">
        <v>0</v>
      </c>
      <c r="U127" s="114"/>
      <c r="V127" s="114">
        <v>0</v>
      </c>
      <c r="W127" s="114"/>
      <c r="X127" s="114">
        <v>0</v>
      </c>
      <c r="Y127" s="114"/>
      <c r="Z127" s="114">
        <v>0</v>
      </c>
      <c r="AA127" s="114"/>
      <c r="AB127" s="114">
        <v>0</v>
      </c>
      <c r="AC127" s="114"/>
      <c r="AD127" s="114">
        <v>0</v>
      </c>
      <c r="AE127" s="116"/>
      <c r="AF127" s="117"/>
    </row>
    <row r="128" spans="1:32" s="2" customFormat="1" x14ac:dyDescent="0.25">
      <c r="A128" s="112" t="s">
        <v>24</v>
      </c>
      <c r="B128" s="113">
        <f t="shared" si="133"/>
        <v>0</v>
      </c>
      <c r="C128" s="114">
        <f t="shared" si="131"/>
        <v>0</v>
      </c>
      <c r="D128" s="114">
        <v>0</v>
      </c>
      <c r="E128" s="114">
        <f t="shared" si="132"/>
        <v>0</v>
      </c>
      <c r="F128" s="113">
        <v>0</v>
      </c>
      <c r="G128" s="113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5"/>
      <c r="R128" s="114">
        <v>0</v>
      </c>
      <c r="S128" s="115"/>
      <c r="T128" s="114">
        <v>0</v>
      </c>
      <c r="U128" s="115"/>
      <c r="V128" s="114">
        <v>0</v>
      </c>
      <c r="W128" s="115"/>
      <c r="X128" s="114">
        <v>0</v>
      </c>
      <c r="Y128" s="115"/>
      <c r="Z128" s="114">
        <v>0</v>
      </c>
      <c r="AA128" s="115"/>
      <c r="AB128" s="114">
        <v>0</v>
      </c>
      <c r="AC128" s="115"/>
      <c r="AD128" s="114">
        <v>0</v>
      </c>
      <c r="AE128" s="116"/>
      <c r="AF128" s="117"/>
    </row>
    <row r="129" spans="1:32" s="2" customFormat="1" ht="47.25" x14ac:dyDescent="0.25">
      <c r="A129" s="183" t="s">
        <v>58</v>
      </c>
      <c r="B129" s="184">
        <f>B130+B156</f>
        <v>863.9</v>
      </c>
      <c r="C129" s="184">
        <f t="shared" ref="C129:AE129" si="135">C130+C156</f>
        <v>238.38399999999999</v>
      </c>
      <c r="D129" s="184">
        <f t="shared" si="135"/>
        <v>238.38399999999999</v>
      </c>
      <c r="E129" s="184">
        <f>E130+E156</f>
        <v>356.86400000000003</v>
      </c>
      <c r="F129" s="184">
        <f>E129*100/B129</f>
        <v>41.308484778330829</v>
      </c>
      <c r="G129" s="184">
        <f>E129*100/C129</f>
        <v>149.70132223639172</v>
      </c>
      <c r="H129" s="184">
        <f t="shared" si="135"/>
        <v>0</v>
      </c>
      <c r="I129" s="184">
        <f t="shared" si="135"/>
        <v>0</v>
      </c>
      <c r="J129" s="184">
        <f t="shared" si="135"/>
        <v>65.867999999999995</v>
      </c>
      <c r="K129" s="184">
        <f>K130+K156</f>
        <v>65.867999999999995</v>
      </c>
      <c r="L129" s="184">
        <f t="shared" si="135"/>
        <v>162.75800000000001</v>
      </c>
      <c r="M129" s="184">
        <f t="shared" si="135"/>
        <v>162.75800000000001</v>
      </c>
      <c r="N129" s="184">
        <f t="shared" si="135"/>
        <v>9.7579999999999991</v>
      </c>
      <c r="O129" s="184">
        <f t="shared" si="135"/>
        <v>16.757999999999999</v>
      </c>
      <c r="P129" s="184">
        <f t="shared" si="135"/>
        <v>118.48</v>
      </c>
      <c r="Q129" s="184">
        <f t="shared" si="135"/>
        <v>118.48</v>
      </c>
      <c r="R129" s="184">
        <f t="shared" si="135"/>
        <v>98.5</v>
      </c>
      <c r="S129" s="184">
        <f t="shared" si="135"/>
        <v>0</v>
      </c>
      <c r="T129" s="184">
        <f t="shared" si="135"/>
        <v>19.899999999999999</v>
      </c>
      <c r="U129" s="184">
        <f t="shared" si="135"/>
        <v>0</v>
      </c>
      <c r="V129" s="184">
        <f t="shared" si="135"/>
        <v>29.718</v>
      </c>
      <c r="W129" s="184">
        <f t="shared" si="135"/>
        <v>0</v>
      </c>
      <c r="X129" s="184">
        <f t="shared" si="135"/>
        <v>5.26</v>
      </c>
      <c r="Y129" s="184">
        <f t="shared" si="135"/>
        <v>0</v>
      </c>
      <c r="Z129" s="184">
        <f t="shared" si="135"/>
        <v>80.257999999999996</v>
      </c>
      <c r="AA129" s="184">
        <f t="shared" si="135"/>
        <v>0</v>
      </c>
      <c r="AB129" s="184">
        <f t="shared" si="135"/>
        <v>273.39999999999998</v>
      </c>
      <c r="AC129" s="184">
        <f t="shared" si="135"/>
        <v>0</v>
      </c>
      <c r="AD129" s="184">
        <f t="shared" si="135"/>
        <v>0</v>
      </c>
      <c r="AE129" s="184">
        <f t="shared" si="135"/>
        <v>0</v>
      </c>
      <c r="AF129" s="184"/>
    </row>
    <row r="130" spans="1:32" s="2" customFormat="1" ht="47.25" x14ac:dyDescent="0.25">
      <c r="A130" s="183" t="s">
        <v>59</v>
      </c>
      <c r="B130" s="115">
        <f>B132+B138+B144+B150</f>
        <v>453.2</v>
      </c>
      <c r="C130" s="115">
        <f t="shared" ref="C130:AE130" si="136">C132+C138+C144+C150</f>
        <v>78.383999999999986</v>
      </c>
      <c r="D130" s="115">
        <f t="shared" si="136"/>
        <v>78.383999999999986</v>
      </c>
      <c r="E130" s="115">
        <f t="shared" si="136"/>
        <v>85.383999999999986</v>
      </c>
      <c r="F130" s="115">
        <f>E130*100/B130</f>
        <v>18.840247131509262</v>
      </c>
      <c r="G130" s="190">
        <f>E154/C154*100</f>
        <v>100</v>
      </c>
      <c r="H130" s="115">
        <f t="shared" si="136"/>
        <v>0</v>
      </c>
      <c r="I130" s="115">
        <f t="shared" si="136"/>
        <v>0</v>
      </c>
      <c r="J130" s="115">
        <f t="shared" si="136"/>
        <v>65.867999999999995</v>
      </c>
      <c r="K130" s="115">
        <f t="shared" si="136"/>
        <v>65.867999999999995</v>
      </c>
      <c r="L130" s="115">
        <f t="shared" si="136"/>
        <v>2.758</v>
      </c>
      <c r="M130" s="115">
        <f t="shared" si="136"/>
        <v>2.758</v>
      </c>
      <c r="N130" s="115">
        <f t="shared" si="136"/>
        <v>9.7579999999999991</v>
      </c>
      <c r="O130" s="115">
        <f t="shared" si="136"/>
        <v>16.757999999999999</v>
      </c>
      <c r="P130" s="115">
        <f t="shared" si="136"/>
        <v>7</v>
      </c>
      <c r="Q130" s="115">
        <f t="shared" si="136"/>
        <v>7</v>
      </c>
      <c r="R130" s="115">
        <f t="shared" si="136"/>
        <v>88.9</v>
      </c>
      <c r="S130" s="115">
        <f t="shared" si="136"/>
        <v>0</v>
      </c>
      <c r="T130" s="115">
        <f t="shared" si="136"/>
        <v>0</v>
      </c>
      <c r="U130" s="115">
        <f t="shared" si="136"/>
        <v>0</v>
      </c>
      <c r="V130" s="115">
        <f t="shared" si="136"/>
        <v>2.758</v>
      </c>
      <c r="W130" s="115">
        <f t="shared" si="136"/>
        <v>0</v>
      </c>
      <c r="X130" s="115">
        <f t="shared" si="136"/>
        <v>0</v>
      </c>
      <c r="Y130" s="115">
        <f t="shared" si="136"/>
        <v>0</v>
      </c>
      <c r="Z130" s="115">
        <f t="shared" si="136"/>
        <v>2.758</v>
      </c>
      <c r="AA130" s="115">
        <f t="shared" si="136"/>
        <v>0</v>
      </c>
      <c r="AB130" s="115">
        <f t="shared" si="136"/>
        <v>273.39999999999998</v>
      </c>
      <c r="AC130" s="115">
        <f t="shared" si="136"/>
        <v>0</v>
      </c>
      <c r="AD130" s="115">
        <f t="shared" si="136"/>
        <v>0</v>
      </c>
      <c r="AE130" s="115">
        <f t="shared" si="136"/>
        <v>0</v>
      </c>
      <c r="AF130" s="115"/>
    </row>
    <row r="131" spans="1:32" s="2" customFormat="1" x14ac:dyDescent="0.25">
      <c r="A131" s="112" t="s">
        <v>20</v>
      </c>
      <c r="B131" s="113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6"/>
      <c r="AF131" s="117"/>
    </row>
    <row r="132" spans="1:32" s="2" customFormat="1" ht="78.75" hidden="1" x14ac:dyDescent="0.25">
      <c r="A132" s="185" t="s">
        <v>60</v>
      </c>
      <c r="B132" s="186">
        <f t="shared" ref="B132:AE132" si="137">B133</f>
        <v>0</v>
      </c>
      <c r="C132" s="186">
        <f t="shared" si="137"/>
        <v>0</v>
      </c>
      <c r="D132" s="186">
        <f t="shared" si="137"/>
        <v>0</v>
      </c>
      <c r="E132" s="186">
        <f t="shared" si="137"/>
        <v>0</v>
      </c>
      <c r="F132" s="186" t="e">
        <f>E132/B132*100</f>
        <v>#DIV/0!</v>
      </c>
      <c r="G132" s="186" t="e">
        <f>E132/C132*100</f>
        <v>#DIV/0!</v>
      </c>
      <c r="H132" s="186">
        <f t="shared" si="137"/>
        <v>0</v>
      </c>
      <c r="I132" s="186">
        <f t="shared" si="137"/>
        <v>0</v>
      </c>
      <c r="J132" s="186">
        <f t="shared" si="137"/>
        <v>0</v>
      </c>
      <c r="K132" s="186">
        <f t="shared" si="137"/>
        <v>0</v>
      </c>
      <c r="L132" s="186">
        <f t="shared" si="137"/>
        <v>0</v>
      </c>
      <c r="M132" s="186">
        <f t="shared" si="137"/>
        <v>0</v>
      </c>
      <c r="N132" s="186">
        <f t="shared" si="137"/>
        <v>0</v>
      </c>
      <c r="O132" s="186">
        <f t="shared" si="137"/>
        <v>0</v>
      </c>
      <c r="P132" s="186">
        <f t="shared" si="137"/>
        <v>0</v>
      </c>
      <c r="Q132" s="186">
        <f t="shared" si="137"/>
        <v>0</v>
      </c>
      <c r="R132" s="186">
        <f t="shared" si="137"/>
        <v>0</v>
      </c>
      <c r="S132" s="186">
        <f t="shared" si="137"/>
        <v>0</v>
      </c>
      <c r="T132" s="186">
        <f t="shared" si="137"/>
        <v>0</v>
      </c>
      <c r="U132" s="186">
        <f t="shared" si="137"/>
        <v>0</v>
      </c>
      <c r="V132" s="186">
        <f t="shared" si="137"/>
        <v>0</v>
      </c>
      <c r="W132" s="186">
        <f t="shared" si="137"/>
        <v>0</v>
      </c>
      <c r="X132" s="186">
        <f t="shared" si="137"/>
        <v>0</v>
      </c>
      <c r="Y132" s="186">
        <f t="shared" si="137"/>
        <v>0</v>
      </c>
      <c r="Z132" s="186">
        <f t="shared" si="137"/>
        <v>0</v>
      </c>
      <c r="AA132" s="186">
        <f t="shared" si="137"/>
        <v>0</v>
      </c>
      <c r="AB132" s="186">
        <f t="shared" si="137"/>
        <v>0</v>
      </c>
      <c r="AC132" s="186">
        <f t="shared" si="137"/>
        <v>0</v>
      </c>
      <c r="AD132" s="186">
        <f t="shared" si="137"/>
        <v>0</v>
      </c>
      <c r="AE132" s="186">
        <f t="shared" si="137"/>
        <v>0</v>
      </c>
      <c r="AF132" s="189" t="s">
        <v>82</v>
      </c>
    </row>
    <row r="133" spans="1:32" s="2" customFormat="1" hidden="1" x14ac:dyDescent="0.25">
      <c r="A133" s="182" t="s">
        <v>30</v>
      </c>
      <c r="B133" s="121">
        <f>B134+B135+B136+B137</f>
        <v>0</v>
      </c>
      <c r="C133" s="121">
        <f t="shared" ref="C133:E133" si="138">C134+C135+C136+C137</f>
        <v>0</v>
      </c>
      <c r="D133" s="121">
        <f t="shared" si="138"/>
        <v>0</v>
      </c>
      <c r="E133" s="121">
        <f t="shared" si="138"/>
        <v>0</v>
      </c>
      <c r="F133" s="134" t="e">
        <f>E133/B133*100</f>
        <v>#DIV/0!</v>
      </c>
      <c r="G133" s="121" t="e">
        <f>E133/C133*100</f>
        <v>#DIV/0!</v>
      </c>
      <c r="H133" s="121">
        <f>H134+H135+H136+H137</f>
        <v>0</v>
      </c>
      <c r="I133" s="121">
        <f t="shared" ref="I133:AE133" si="139">I134+I135+I136+I137</f>
        <v>0</v>
      </c>
      <c r="J133" s="121">
        <f t="shared" si="139"/>
        <v>0</v>
      </c>
      <c r="K133" s="121">
        <f t="shared" si="139"/>
        <v>0</v>
      </c>
      <c r="L133" s="121">
        <f t="shared" si="139"/>
        <v>0</v>
      </c>
      <c r="M133" s="121">
        <f t="shared" si="139"/>
        <v>0</v>
      </c>
      <c r="N133" s="121">
        <f t="shared" si="139"/>
        <v>0</v>
      </c>
      <c r="O133" s="121">
        <f t="shared" si="139"/>
        <v>0</v>
      </c>
      <c r="P133" s="121">
        <f t="shared" si="139"/>
        <v>0</v>
      </c>
      <c r="Q133" s="121">
        <v>0</v>
      </c>
      <c r="R133" s="121">
        <f t="shared" si="139"/>
        <v>0</v>
      </c>
      <c r="S133" s="121">
        <f t="shared" si="139"/>
        <v>0</v>
      </c>
      <c r="T133" s="121">
        <f t="shared" si="139"/>
        <v>0</v>
      </c>
      <c r="U133" s="121">
        <f t="shared" si="139"/>
        <v>0</v>
      </c>
      <c r="V133" s="121">
        <f t="shared" si="139"/>
        <v>0</v>
      </c>
      <c r="W133" s="121">
        <f t="shared" si="139"/>
        <v>0</v>
      </c>
      <c r="X133" s="121">
        <f t="shared" si="139"/>
        <v>0</v>
      </c>
      <c r="Y133" s="121">
        <f t="shared" si="139"/>
        <v>0</v>
      </c>
      <c r="Z133" s="121">
        <f t="shared" si="139"/>
        <v>0</v>
      </c>
      <c r="AA133" s="121">
        <f t="shared" si="139"/>
        <v>0</v>
      </c>
      <c r="AB133" s="121">
        <f t="shared" si="139"/>
        <v>0</v>
      </c>
      <c r="AC133" s="121">
        <f t="shared" si="139"/>
        <v>0</v>
      </c>
      <c r="AD133" s="121">
        <f t="shared" si="139"/>
        <v>0</v>
      </c>
      <c r="AE133" s="121">
        <f t="shared" si="139"/>
        <v>0</v>
      </c>
      <c r="AF133" s="117"/>
    </row>
    <row r="134" spans="1:32" s="2" customFormat="1" hidden="1" x14ac:dyDescent="0.25">
      <c r="A134" s="112" t="s">
        <v>23</v>
      </c>
      <c r="B134" s="113">
        <f>H134+J134+L134+N134+P134+R134+T134+V134+X134+Z134+AB134+AD134</f>
        <v>0</v>
      </c>
      <c r="C134" s="114">
        <f>H134+J134</f>
        <v>0</v>
      </c>
      <c r="D134" s="114">
        <v>0</v>
      </c>
      <c r="E134" s="114">
        <f>I134+K134+M134+O134+Q134+S134+U134+W134+Y134+AA134+AC134+AE134</f>
        <v>0</v>
      </c>
      <c r="F134" s="135">
        <v>0</v>
      </c>
      <c r="G134" s="113">
        <v>0</v>
      </c>
      <c r="H134" s="114">
        <v>0</v>
      </c>
      <c r="I134" s="115"/>
      <c r="J134" s="114">
        <v>0</v>
      </c>
      <c r="K134" s="115"/>
      <c r="L134" s="114">
        <v>0</v>
      </c>
      <c r="M134" s="115"/>
      <c r="N134" s="114">
        <v>0</v>
      </c>
      <c r="O134" s="115"/>
      <c r="P134" s="114">
        <v>0</v>
      </c>
      <c r="Q134" s="115">
        <v>0</v>
      </c>
      <c r="R134" s="114">
        <v>0</v>
      </c>
      <c r="S134" s="115"/>
      <c r="T134" s="114">
        <v>0</v>
      </c>
      <c r="U134" s="115"/>
      <c r="V134" s="114">
        <v>0</v>
      </c>
      <c r="W134" s="115"/>
      <c r="X134" s="114">
        <v>0</v>
      </c>
      <c r="Y134" s="115"/>
      <c r="Z134" s="114">
        <v>0</v>
      </c>
      <c r="AA134" s="115"/>
      <c r="AB134" s="114">
        <v>0</v>
      </c>
      <c r="AC134" s="115"/>
      <c r="AD134" s="114">
        <v>0</v>
      </c>
      <c r="AE134" s="116"/>
      <c r="AF134" s="117"/>
    </row>
    <row r="135" spans="1:32" s="2" customFormat="1" hidden="1" x14ac:dyDescent="0.25">
      <c r="A135" s="112" t="s">
        <v>22</v>
      </c>
      <c r="B135" s="113">
        <f>H135+J135+L135+N135+P135+R135+T135+V135+X135+Z135+AB135+AD135</f>
        <v>0</v>
      </c>
      <c r="C135" s="114">
        <f t="shared" ref="C135:C137" si="140">H135+J135</f>
        <v>0</v>
      </c>
      <c r="D135" s="114">
        <v>0</v>
      </c>
      <c r="E135" s="114">
        <f t="shared" ref="E135:E137" si="141">I135+K135+M135+O135+Q135+S135+U135+W135+Y135+AA135+AC135+AE135</f>
        <v>0</v>
      </c>
      <c r="F135" s="135">
        <v>0</v>
      </c>
      <c r="G135" s="113">
        <v>0</v>
      </c>
      <c r="H135" s="114">
        <v>0</v>
      </c>
      <c r="I135" s="115"/>
      <c r="J135" s="114">
        <v>0</v>
      </c>
      <c r="K135" s="115"/>
      <c r="L135" s="114">
        <v>0</v>
      </c>
      <c r="M135" s="115"/>
      <c r="N135" s="114">
        <v>0</v>
      </c>
      <c r="O135" s="115"/>
      <c r="P135" s="114">
        <v>0</v>
      </c>
      <c r="Q135" s="115">
        <v>0</v>
      </c>
      <c r="R135" s="114">
        <v>0</v>
      </c>
      <c r="S135" s="115"/>
      <c r="T135" s="114">
        <v>0</v>
      </c>
      <c r="U135" s="115"/>
      <c r="V135" s="114">
        <v>0</v>
      </c>
      <c r="W135" s="115"/>
      <c r="X135" s="114">
        <v>0</v>
      </c>
      <c r="Y135" s="115"/>
      <c r="Z135" s="114">
        <v>0</v>
      </c>
      <c r="AA135" s="115"/>
      <c r="AB135" s="114">
        <v>0</v>
      </c>
      <c r="AC135" s="115"/>
      <c r="AD135" s="114">
        <v>0</v>
      </c>
      <c r="AE135" s="116"/>
      <c r="AF135" s="117"/>
    </row>
    <row r="136" spans="1:32" s="2" customFormat="1" hidden="1" x14ac:dyDescent="0.25">
      <c r="A136" s="112" t="s">
        <v>21</v>
      </c>
      <c r="B136" s="113">
        <f t="shared" ref="B136:B137" si="142">H136+J136+L136+N136+P136+R136+T136+V136+X136+Z136+AB136+AD136</f>
        <v>0</v>
      </c>
      <c r="C136" s="114">
        <f>H136+J136</f>
        <v>0</v>
      </c>
      <c r="D136" s="114">
        <v>0</v>
      </c>
      <c r="E136" s="114">
        <f t="shared" si="141"/>
        <v>0</v>
      </c>
      <c r="F136" s="135" t="e">
        <f t="shared" ref="F136" si="143">E136/B136*100</f>
        <v>#DIV/0!</v>
      </c>
      <c r="G136" s="113" t="e">
        <f t="shared" ref="G136" si="144">E136/C136*100</f>
        <v>#DIV/0!</v>
      </c>
      <c r="H136" s="114">
        <v>0</v>
      </c>
      <c r="I136" s="114"/>
      <c r="J136" s="114">
        <v>0</v>
      </c>
      <c r="K136" s="114"/>
      <c r="L136" s="114">
        <v>0</v>
      </c>
      <c r="M136" s="114"/>
      <c r="N136" s="114">
        <v>0</v>
      </c>
      <c r="O136" s="114"/>
      <c r="P136" s="114">
        <v>0</v>
      </c>
      <c r="Q136" s="114">
        <v>0</v>
      </c>
      <c r="R136" s="114">
        <v>0</v>
      </c>
      <c r="S136" s="114"/>
      <c r="T136" s="114">
        <v>0</v>
      </c>
      <c r="U136" s="114"/>
      <c r="V136" s="114">
        <v>0</v>
      </c>
      <c r="W136" s="114"/>
      <c r="X136" s="114">
        <v>0</v>
      </c>
      <c r="Y136" s="114"/>
      <c r="Z136" s="114">
        <v>0</v>
      </c>
      <c r="AA136" s="114"/>
      <c r="AB136" s="114">
        <v>0</v>
      </c>
      <c r="AC136" s="114"/>
      <c r="AD136" s="114">
        <v>0</v>
      </c>
      <c r="AE136" s="116"/>
      <c r="AF136" s="117"/>
    </row>
    <row r="137" spans="1:32" s="2" customFormat="1" hidden="1" x14ac:dyDescent="0.25">
      <c r="A137" s="112" t="s">
        <v>24</v>
      </c>
      <c r="B137" s="113">
        <f t="shared" si="142"/>
        <v>0</v>
      </c>
      <c r="C137" s="114">
        <f t="shared" si="140"/>
        <v>0</v>
      </c>
      <c r="D137" s="114">
        <v>0</v>
      </c>
      <c r="E137" s="114">
        <f t="shared" si="141"/>
        <v>0</v>
      </c>
      <c r="F137" s="135">
        <v>0</v>
      </c>
      <c r="G137" s="113">
        <v>0</v>
      </c>
      <c r="H137" s="114">
        <v>0</v>
      </c>
      <c r="I137" s="115"/>
      <c r="J137" s="114">
        <v>0</v>
      </c>
      <c r="K137" s="115"/>
      <c r="L137" s="114">
        <v>0</v>
      </c>
      <c r="M137" s="115"/>
      <c r="N137" s="114">
        <v>0</v>
      </c>
      <c r="O137" s="115"/>
      <c r="P137" s="114">
        <v>0</v>
      </c>
      <c r="Q137" s="115">
        <v>0</v>
      </c>
      <c r="R137" s="114">
        <v>0</v>
      </c>
      <c r="S137" s="115"/>
      <c r="T137" s="114">
        <v>0</v>
      </c>
      <c r="U137" s="115"/>
      <c r="V137" s="114">
        <v>0</v>
      </c>
      <c r="W137" s="115"/>
      <c r="X137" s="114">
        <v>0</v>
      </c>
      <c r="Y137" s="115"/>
      <c r="Z137" s="114">
        <v>0</v>
      </c>
      <c r="AA137" s="115"/>
      <c r="AB137" s="114">
        <v>0</v>
      </c>
      <c r="AC137" s="115"/>
      <c r="AD137" s="114">
        <v>0</v>
      </c>
      <c r="AE137" s="116"/>
      <c r="AF137" s="117"/>
    </row>
    <row r="138" spans="1:32" s="2" customFormat="1" ht="173.25" x14ac:dyDescent="0.25">
      <c r="A138" s="185" t="s">
        <v>61</v>
      </c>
      <c r="B138" s="186">
        <f t="shared" ref="B138:AE138" si="145">B139</f>
        <v>222.70000000000002</v>
      </c>
      <c r="C138" s="186">
        <f t="shared" si="145"/>
        <v>0</v>
      </c>
      <c r="D138" s="186">
        <f t="shared" si="145"/>
        <v>0</v>
      </c>
      <c r="E138" s="186">
        <f t="shared" si="145"/>
        <v>7</v>
      </c>
      <c r="F138" s="186">
        <f>E138/B138*100</f>
        <v>3.1432420296362817</v>
      </c>
      <c r="G138" s="186" t="e">
        <f>E138/C138*100</f>
        <v>#DIV/0!</v>
      </c>
      <c r="H138" s="186">
        <f t="shared" si="145"/>
        <v>0</v>
      </c>
      <c r="I138" s="186">
        <f t="shared" si="145"/>
        <v>0</v>
      </c>
      <c r="J138" s="186">
        <f t="shared" si="145"/>
        <v>0</v>
      </c>
      <c r="K138" s="186">
        <f t="shared" si="145"/>
        <v>0</v>
      </c>
      <c r="L138" s="186">
        <f t="shared" si="145"/>
        <v>0</v>
      </c>
      <c r="M138" s="186">
        <f t="shared" si="145"/>
        <v>0</v>
      </c>
      <c r="N138" s="186">
        <f t="shared" si="145"/>
        <v>0</v>
      </c>
      <c r="O138" s="186">
        <v>7</v>
      </c>
      <c r="P138" s="186">
        <f t="shared" si="145"/>
        <v>7</v>
      </c>
      <c r="Q138" s="186">
        <v>7</v>
      </c>
      <c r="R138" s="186">
        <f t="shared" si="145"/>
        <v>22.9</v>
      </c>
      <c r="S138" s="186">
        <f t="shared" si="145"/>
        <v>0</v>
      </c>
      <c r="T138" s="186">
        <f t="shared" si="145"/>
        <v>0</v>
      </c>
      <c r="U138" s="186">
        <f t="shared" si="145"/>
        <v>0</v>
      </c>
      <c r="V138" s="186">
        <f t="shared" si="145"/>
        <v>0</v>
      </c>
      <c r="W138" s="186">
        <f t="shared" si="145"/>
        <v>0</v>
      </c>
      <c r="X138" s="186">
        <f t="shared" si="145"/>
        <v>0</v>
      </c>
      <c r="Y138" s="186">
        <f t="shared" si="145"/>
        <v>0</v>
      </c>
      <c r="Z138" s="186">
        <f t="shared" si="145"/>
        <v>0</v>
      </c>
      <c r="AA138" s="186">
        <f t="shared" si="145"/>
        <v>0</v>
      </c>
      <c r="AB138" s="186">
        <f t="shared" si="145"/>
        <v>192.8</v>
      </c>
      <c r="AC138" s="186">
        <f t="shared" si="145"/>
        <v>0</v>
      </c>
      <c r="AD138" s="186">
        <f t="shared" si="145"/>
        <v>0</v>
      </c>
      <c r="AE138" s="186">
        <f t="shared" si="145"/>
        <v>0</v>
      </c>
      <c r="AF138" s="189"/>
    </row>
    <row r="139" spans="1:32" s="2" customFormat="1" x14ac:dyDescent="0.25">
      <c r="A139" s="179" t="s">
        <v>30</v>
      </c>
      <c r="B139" s="121">
        <f>B140+B141+B142+B143</f>
        <v>222.70000000000002</v>
      </c>
      <c r="C139" s="121">
        <f t="shared" ref="C139:E139" si="146">C140+C141+C142+C143</f>
        <v>0</v>
      </c>
      <c r="D139" s="121">
        <f t="shared" si="146"/>
        <v>0</v>
      </c>
      <c r="E139" s="121">
        <f t="shared" si="146"/>
        <v>7</v>
      </c>
      <c r="F139" s="121">
        <f>E139/B139*100</f>
        <v>3.1432420296362817</v>
      </c>
      <c r="G139" s="121">
        <v>0</v>
      </c>
      <c r="H139" s="121">
        <f>H140+H141+H142+H143</f>
        <v>0</v>
      </c>
      <c r="I139" s="121">
        <f t="shared" ref="I139:AE139" si="147">I140+I141+I142+I143</f>
        <v>0</v>
      </c>
      <c r="J139" s="121">
        <f t="shared" si="147"/>
        <v>0</v>
      </c>
      <c r="K139" s="121">
        <f t="shared" si="147"/>
        <v>0</v>
      </c>
      <c r="L139" s="121">
        <f t="shared" si="147"/>
        <v>0</v>
      </c>
      <c r="M139" s="121">
        <f t="shared" si="147"/>
        <v>0</v>
      </c>
      <c r="N139" s="121">
        <f t="shared" si="147"/>
        <v>0</v>
      </c>
      <c r="O139" s="121">
        <f t="shared" si="147"/>
        <v>0</v>
      </c>
      <c r="P139" s="121">
        <f>P140+P141+P142+P143</f>
        <v>7</v>
      </c>
      <c r="Q139" s="121">
        <v>7</v>
      </c>
      <c r="R139" s="121">
        <f t="shared" si="147"/>
        <v>22.9</v>
      </c>
      <c r="S139" s="121">
        <f t="shared" si="147"/>
        <v>0</v>
      </c>
      <c r="T139" s="121">
        <f t="shared" si="147"/>
        <v>0</v>
      </c>
      <c r="U139" s="121">
        <f t="shared" si="147"/>
        <v>0</v>
      </c>
      <c r="V139" s="121">
        <f t="shared" si="147"/>
        <v>0</v>
      </c>
      <c r="W139" s="121">
        <f t="shared" si="147"/>
        <v>0</v>
      </c>
      <c r="X139" s="121">
        <f t="shared" si="147"/>
        <v>0</v>
      </c>
      <c r="Y139" s="121">
        <f t="shared" si="147"/>
        <v>0</v>
      </c>
      <c r="Z139" s="121">
        <f t="shared" si="147"/>
        <v>0</v>
      </c>
      <c r="AA139" s="121">
        <f t="shared" si="147"/>
        <v>0</v>
      </c>
      <c r="AB139" s="121">
        <f t="shared" si="147"/>
        <v>192.8</v>
      </c>
      <c r="AC139" s="121">
        <f t="shared" si="147"/>
        <v>0</v>
      </c>
      <c r="AD139" s="121">
        <f t="shared" si="147"/>
        <v>0</v>
      </c>
      <c r="AE139" s="121">
        <f t="shared" si="147"/>
        <v>0</v>
      </c>
      <c r="AF139" s="117"/>
    </row>
    <row r="140" spans="1:32" s="2" customFormat="1" x14ac:dyDescent="0.25">
      <c r="A140" s="112" t="s">
        <v>23</v>
      </c>
      <c r="B140" s="113">
        <f>H140+J140+L140+N140+P140+R140+T140+V140+X140+Z140+AB140+AD140</f>
        <v>0</v>
      </c>
      <c r="C140" s="114">
        <f>H140+J140+L140</f>
        <v>0</v>
      </c>
      <c r="D140" s="114">
        <v>0</v>
      </c>
      <c r="E140" s="114">
        <f>I140+K140+M140+O140+Q140+S140+U140+W140+Y140+AA140+AC140+AE140</f>
        <v>0</v>
      </c>
      <c r="F140" s="113">
        <v>0</v>
      </c>
      <c r="G140" s="113">
        <v>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0</v>
      </c>
      <c r="O140" s="114">
        <v>0</v>
      </c>
      <c r="P140" s="114">
        <v>0</v>
      </c>
      <c r="Q140" s="115">
        <v>0</v>
      </c>
      <c r="R140" s="114">
        <v>0</v>
      </c>
      <c r="S140" s="115"/>
      <c r="T140" s="114">
        <v>0</v>
      </c>
      <c r="U140" s="115"/>
      <c r="V140" s="114">
        <v>0</v>
      </c>
      <c r="W140" s="115"/>
      <c r="X140" s="114">
        <v>0</v>
      </c>
      <c r="Y140" s="115"/>
      <c r="Z140" s="114">
        <v>0</v>
      </c>
      <c r="AA140" s="115"/>
      <c r="AB140" s="114">
        <v>0</v>
      </c>
      <c r="AC140" s="115"/>
      <c r="AD140" s="114">
        <v>0</v>
      </c>
      <c r="AE140" s="116"/>
      <c r="AF140" s="117"/>
    </row>
    <row r="141" spans="1:32" s="2" customFormat="1" x14ac:dyDescent="0.25">
      <c r="A141" s="112" t="s">
        <v>22</v>
      </c>
      <c r="B141" s="113">
        <f>H141+J141+L141+N141+P141+R141+T141+V141+X141+Z141+AB141+AD141</f>
        <v>0</v>
      </c>
      <c r="C141" s="114">
        <f t="shared" ref="C141:C143" si="148">H141+J141+L141</f>
        <v>0</v>
      </c>
      <c r="D141" s="114">
        <v>0</v>
      </c>
      <c r="E141" s="114">
        <f t="shared" ref="E141:E143" si="149">I141+K141+M141+O141+Q141+S141+U141+W141+Y141+AA141+AC141+AE141</f>
        <v>0</v>
      </c>
      <c r="F141" s="113">
        <v>0</v>
      </c>
      <c r="G141" s="113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5">
        <v>0</v>
      </c>
      <c r="R141" s="114">
        <v>0</v>
      </c>
      <c r="S141" s="115"/>
      <c r="T141" s="114">
        <v>0</v>
      </c>
      <c r="U141" s="115"/>
      <c r="V141" s="114">
        <v>0</v>
      </c>
      <c r="W141" s="115"/>
      <c r="X141" s="114">
        <v>0</v>
      </c>
      <c r="Y141" s="115"/>
      <c r="Z141" s="114">
        <v>0</v>
      </c>
      <c r="AA141" s="115"/>
      <c r="AB141" s="114">
        <v>0</v>
      </c>
      <c r="AC141" s="115"/>
      <c r="AD141" s="114">
        <v>0</v>
      </c>
      <c r="AE141" s="116"/>
      <c r="AF141" s="117"/>
    </row>
    <row r="142" spans="1:32" s="2" customFormat="1" x14ac:dyDescent="0.25">
      <c r="A142" s="112" t="s">
        <v>21</v>
      </c>
      <c r="B142" s="113">
        <f t="shared" ref="B142:B143" si="150">H142+J142+L142+N142+P142+R142+T142+V142+X142+Z142+AB142+AD142</f>
        <v>222.70000000000002</v>
      </c>
      <c r="C142" s="114">
        <f t="shared" si="148"/>
        <v>0</v>
      </c>
      <c r="D142" s="114">
        <v>0</v>
      </c>
      <c r="E142" s="114">
        <f t="shared" si="149"/>
        <v>7</v>
      </c>
      <c r="F142" s="113">
        <f t="shared" ref="F142" si="151">E142/B142*100</f>
        <v>3.1432420296362817</v>
      </c>
      <c r="G142" s="113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7</v>
      </c>
      <c r="Q142" s="114">
        <v>7</v>
      </c>
      <c r="R142" s="114">
        <v>22.9</v>
      </c>
      <c r="S142" s="114"/>
      <c r="T142" s="114">
        <v>0</v>
      </c>
      <c r="U142" s="114"/>
      <c r="V142" s="114">
        <v>0</v>
      </c>
      <c r="W142" s="114"/>
      <c r="X142" s="114">
        <v>0</v>
      </c>
      <c r="Y142" s="114"/>
      <c r="Z142" s="114">
        <v>0</v>
      </c>
      <c r="AA142" s="114"/>
      <c r="AB142" s="114">
        <v>192.8</v>
      </c>
      <c r="AC142" s="114"/>
      <c r="AD142" s="114">
        <v>0</v>
      </c>
      <c r="AE142" s="116"/>
      <c r="AF142" s="117"/>
    </row>
    <row r="143" spans="1:32" s="2" customFormat="1" x14ac:dyDescent="0.25">
      <c r="A143" s="112" t="s">
        <v>24</v>
      </c>
      <c r="B143" s="113">
        <f t="shared" si="150"/>
        <v>0</v>
      </c>
      <c r="C143" s="114">
        <f t="shared" si="148"/>
        <v>0</v>
      </c>
      <c r="D143" s="114">
        <v>0</v>
      </c>
      <c r="E143" s="114">
        <f t="shared" si="149"/>
        <v>0</v>
      </c>
      <c r="F143" s="113">
        <v>0</v>
      </c>
      <c r="G143" s="113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5">
        <v>0</v>
      </c>
      <c r="R143" s="114">
        <v>0</v>
      </c>
      <c r="S143" s="115"/>
      <c r="T143" s="114">
        <v>0</v>
      </c>
      <c r="U143" s="115"/>
      <c r="V143" s="114">
        <v>0</v>
      </c>
      <c r="W143" s="115"/>
      <c r="X143" s="114">
        <v>0</v>
      </c>
      <c r="Y143" s="115"/>
      <c r="Z143" s="114">
        <v>0</v>
      </c>
      <c r="AA143" s="115"/>
      <c r="AB143" s="114">
        <v>0</v>
      </c>
      <c r="AC143" s="115"/>
      <c r="AD143" s="114">
        <v>0</v>
      </c>
      <c r="AE143" s="116"/>
      <c r="AF143" s="117"/>
    </row>
    <row r="144" spans="1:32" s="2" customFormat="1" ht="78.75" x14ac:dyDescent="0.25">
      <c r="A144" s="185" t="s">
        <v>62</v>
      </c>
      <c r="B144" s="186">
        <f t="shared" ref="B144:AE144" si="152">B145</f>
        <v>146.6</v>
      </c>
      <c r="C144" s="186">
        <f t="shared" si="152"/>
        <v>0</v>
      </c>
      <c r="D144" s="186">
        <f t="shared" si="152"/>
        <v>0</v>
      </c>
      <c r="E144" s="186">
        <f t="shared" si="152"/>
        <v>0</v>
      </c>
      <c r="F144" s="186">
        <f>E144/B144*100</f>
        <v>0</v>
      </c>
      <c r="G144" s="186" t="e">
        <f>E144/C144*100</f>
        <v>#DIV/0!</v>
      </c>
      <c r="H144" s="186">
        <f t="shared" si="152"/>
        <v>0</v>
      </c>
      <c r="I144" s="186">
        <f t="shared" si="152"/>
        <v>0</v>
      </c>
      <c r="J144" s="186">
        <f t="shared" si="152"/>
        <v>0</v>
      </c>
      <c r="K144" s="186">
        <f t="shared" si="152"/>
        <v>0</v>
      </c>
      <c r="L144" s="186">
        <f t="shared" si="152"/>
        <v>0</v>
      </c>
      <c r="M144" s="186">
        <f t="shared" si="152"/>
        <v>0</v>
      </c>
      <c r="N144" s="186">
        <f t="shared" si="152"/>
        <v>0</v>
      </c>
      <c r="O144" s="186">
        <f t="shared" si="152"/>
        <v>0</v>
      </c>
      <c r="P144" s="186">
        <f t="shared" si="152"/>
        <v>0</v>
      </c>
      <c r="Q144" s="186">
        <f t="shared" si="152"/>
        <v>0</v>
      </c>
      <c r="R144" s="186">
        <f t="shared" si="152"/>
        <v>66</v>
      </c>
      <c r="S144" s="186">
        <f t="shared" si="152"/>
        <v>0</v>
      </c>
      <c r="T144" s="186">
        <f t="shared" si="152"/>
        <v>0</v>
      </c>
      <c r="U144" s="186">
        <f t="shared" si="152"/>
        <v>0</v>
      </c>
      <c r="V144" s="186">
        <f t="shared" si="152"/>
        <v>0</v>
      </c>
      <c r="W144" s="186">
        <f t="shared" si="152"/>
        <v>0</v>
      </c>
      <c r="X144" s="186">
        <f t="shared" si="152"/>
        <v>0</v>
      </c>
      <c r="Y144" s="186">
        <f t="shared" si="152"/>
        <v>0</v>
      </c>
      <c r="Z144" s="186">
        <f t="shared" si="152"/>
        <v>0</v>
      </c>
      <c r="AA144" s="186">
        <f t="shared" si="152"/>
        <v>0</v>
      </c>
      <c r="AB144" s="186">
        <f t="shared" si="152"/>
        <v>80.599999999999994</v>
      </c>
      <c r="AC144" s="186">
        <f t="shared" si="152"/>
        <v>0</v>
      </c>
      <c r="AD144" s="186">
        <f t="shared" si="152"/>
        <v>0</v>
      </c>
      <c r="AE144" s="186">
        <f t="shared" si="152"/>
        <v>0</v>
      </c>
      <c r="AF144" s="189"/>
    </row>
    <row r="145" spans="1:32" s="2" customFormat="1" x14ac:dyDescent="0.25">
      <c r="A145" s="179" t="s">
        <v>30</v>
      </c>
      <c r="B145" s="121">
        <f>B146+B147+B148+B149</f>
        <v>146.6</v>
      </c>
      <c r="C145" s="121">
        <f t="shared" ref="C145:E145" si="153">C146+C147+C148+C149</f>
        <v>0</v>
      </c>
      <c r="D145" s="121">
        <f t="shared" si="153"/>
        <v>0</v>
      </c>
      <c r="E145" s="121">
        <f t="shared" si="153"/>
        <v>0</v>
      </c>
      <c r="F145" s="121">
        <f>E145/B145*100</f>
        <v>0</v>
      </c>
      <c r="G145" s="121">
        <v>0</v>
      </c>
      <c r="H145" s="121">
        <f>H146+H147+H148+H149</f>
        <v>0</v>
      </c>
      <c r="I145" s="121">
        <f t="shared" ref="I145:AE145" si="154">I146+I147+I148+I149</f>
        <v>0</v>
      </c>
      <c r="J145" s="121">
        <f t="shared" si="154"/>
        <v>0</v>
      </c>
      <c r="K145" s="121">
        <f t="shared" si="154"/>
        <v>0</v>
      </c>
      <c r="L145" s="121">
        <f t="shared" si="154"/>
        <v>0</v>
      </c>
      <c r="M145" s="121">
        <f t="shared" si="154"/>
        <v>0</v>
      </c>
      <c r="N145" s="121">
        <f t="shared" si="154"/>
        <v>0</v>
      </c>
      <c r="O145" s="121">
        <f t="shared" si="154"/>
        <v>0</v>
      </c>
      <c r="P145" s="121">
        <f t="shared" si="154"/>
        <v>0</v>
      </c>
      <c r="Q145" s="121">
        <f t="shared" si="154"/>
        <v>0</v>
      </c>
      <c r="R145" s="121">
        <f t="shared" si="154"/>
        <v>66</v>
      </c>
      <c r="S145" s="121">
        <f t="shared" si="154"/>
        <v>0</v>
      </c>
      <c r="T145" s="121">
        <f t="shared" si="154"/>
        <v>0</v>
      </c>
      <c r="U145" s="121">
        <f t="shared" si="154"/>
        <v>0</v>
      </c>
      <c r="V145" s="121">
        <f t="shared" si="154"/>
        <v>0</v>
      </c>
      <c r="W145" s="121">
        <f t="shared" si="154"/>
        <v>0</v>
      </c>
      <c r="X145" s="121">
        <f t="shared" si="154"/>
        <v>0</v>
      </c>
      <c r="Y145" s="121">
        <f t="shared" si="154"/>
        <v>0</v>
      </c>
      <c r="Z145" s="121">
        <f t="shared" si="154"/>
        <v>0</v>
      </c>
      <c r="AA145" s="121">
        <f t="shared" si="154"/>
        <v>0</v>
      </c>
      <c r="AB145" s="121">
        <f t="shared" si="154"/>
        <v>80.599999999999994</v>
      </c>
      <c r="AC145" s="121">
        <f t="shared" si="154"/>
        <v>0</v>
      </c>
      <c r="AD145" s="121">
        <f t="shared" si="154"/>
        <v>0</v>
      </c>
      <c r="AE145" s="121">
        <f t="shared" si="154"/>
        <v>0</v>
      </c>
      <c r="AF145" s="117"/>
    </row>
    <row r="146" spans="1:32" s="2" customFormat="1" x14ac:dyDescent="0.25">
      <c r="A146" s="112" t="s">
        <v>23</v>
      </c>
      <c r="B146" s="113">
        <f>H146+J146+L146+N146+P146+R146+T146+V146+X146+Z146+AB146+AD146</f>
        <v>0</v>
      </c>
      <c r="C146" s="114">
        <f>H146+J146+L146</f>
        <v>0</v>
      </c>
      <c r="D146" s="114">
        <v>0</v>
      </c>
      <c r="E146" s="114">
        <f>I146+K146+M146+O146+Q146+S146+U146+W146+Y146+AA146+AC146+AE146</f>
        <v>0</v>
      </c>
      <c r="F146" s="113">
        <v>0</v>
      </c>
      <c r="G146" s="113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5">
        <v>0</v>
      </c>
      <c r="R146" s="114">
        <v>0</v>
      </c>
      <c r="S146" s="115"/>
      <c r="T146" s="114">
        <v>0</v>
      </c>
      <c r="U146" s="115"/>
      <c r="V146" s="114">
        <v>0</v>
      </c>
      <c r="W146" s="115"/>
      <c r="X146" s="114">
        <v>0</v>
      </c>
      <c r="Y146" s="115"/>
      <c r="Z146" s="114">
        <v>0</v>
      </c>
      <c r="AA146" s="115"/>
      <c r="AB146" s="114">
        <v>0</v>
      </c>
      <c r="AC146" s="115"/>
      <c r="AD146" s="114">
        <v>0</v>
      </c>
      <c r="AE146" s="116"/>
      <c r="AF146" s="117"/>
    </row>
    <row r="147" spans="1:32" s="2" customFormat="1" x14ac:dyDescent="0.25">
      <c r="A147" s="112" t="s">
        <v>22</v>
      </c>
      <c r="B147" s="113">
        <f>H147+J147+L147+N147+P147+R147+T147+V147+X147+Z147+AB147+AD147</f>
        <v>0</v>
      </c>
      <c r="C147" s="114">
        <f t="shared" ref="C147:C149" si="155">H147+J147+L147</f>
        <v>0</v>
      </c>
      <c r="D147" s="114">
        <v>0</v>
      </c>
      <c r="E147" s="114">
        <f t="shared" ref="E147:E149" si="156">I147+K147+M147+O147+Q147+S147+U147+W147+Y147+AA147+AC147+AE147</f>
        <v>0</v>
      </c>
      <c r="F147" s="113">
        <v>0</v>
      </c>
      <c r="G147" s="113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5">
        <v>0</v>
      </c>
      <c r="R147" s="114">
        <v>0</v>
      </c>
      <c r="S147" s="115"/>
      <c r="T147" s="114">
        <v>0</v>
      </c>
      <c r="U147" s="115"/>
      <c r="V147" s="114">
        <v>0</v>
      </c>
      <c r="W147" s="115"/>
      <c r="X147" s="114">
        <v>0</v>
      </c>
      <c r="Y147" s="115"/>
      <c r="Z147" s="114">
        <v>0</v>
      </c>
      <c r="AA147" s="115"/>
      <c r="AB147" s="114">
        <v>0</v>
      </c>
      <c r="AC147" s="115"/>
      <c r="AD147" s="114">
        <v>0</v>
      </c>
      <c r="AE147" s="116"/>
      <c r="AF147" s="117"/>
    </row>
    <row r="148" spans="1:32" s="2" customFormat="1" x14ac:dyDescent="0.25">
      <c r="A148" s="112" t="s">
        <v>21</v>
      </c>
      <c r="B148" s="113">
        <f t="shared" ref="B148:B149" si="157">H148+J148+L148+N148+P148+R148+T148+V148+X148+Z148+AB148+AD148</f>
        <v>146.6</v>
      </c>
      <c r="C148" s="114">
        <f t="shared" si="155"/>
        <v>0</v>
      </c>
      <c r="D148" s="114">
        <v>0</v>
      </c>
      <c r="E148" s="114">
        <f t="shared" si="156"/>
        <v>0</v>
      </c>
      <c r="F148" s="113">
        <f t="shared" ref="F148" si="158">E148/B148*100</f>
        <v>0</v>
      </c>
      <c r="G148" s="113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v>0</v>
      </c>
      <c r="R148" s="114">
        <v>66</v>
      </c>
      <c r="S148" s="114"/>
      <c r="T148" s="114">
        <v>0</v>
      </c>
      <c r="U148" s="114"/>
      <c r="V148" s="114">
        <v>0</v>
      </c>
      <c r="W148" s="114"/>
      <c r="X148" s="114">
        <v>0</v>
      </c>
      <c r="Y148" s="114"/>
      <c r="Z148" s="114">
        <v>0</v>
      </c>
      <c r="AA148" s="114"/>
      <c r="AB148" s="114">
        <v>80.599999999999994</v>
      </c>
      <c r="AC148" s="114"/>
      <c r="AD148" s="114">
        <v>0</v>
      </c>
      <c r="AE148" s="116"/>
      <c r="AF148" s="117"/>
    </row>
    <row r="149" spans="1:32" s="2" customFormat="1" x14ac:dyDescent="0.25">
      <c r="A149" s="112" t="s">
        <v>24</v>
      </c>
      <c r="B149" s="113">
        <f t="shared" si="157"/>
        <v>0</v>
      </c>
      <c r="C149" s="114">
        <f t="shared" si="155"/>
        <v>0</v>
      </c>
      <c r="D149" s="114">
        <v>0</v>
      </c>
      <c r="E149" s="114">
        <f t="shared" si="156"/>
        <v>0</v>
      </c>
      <c r="F149" s="113">
        <v>0</v>
      </c>
      <c r="G149" s="113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5">
        <v>0</v>
      </c>
      <c r="R149" s="114">
        <v>0</v>
      </c>
      <c r="S149" s="115"/>
      <c r="T149" s="114">
        <v>0</v>
      </c>
      <c r="U149" s="115"/>
      <c r="V149" s="114">
        <v>0</v>
      </c>
      <c r="W149" s="115"/>
      <c r="X149" s="114">
        <v>0</v>
      </c>
      <c r="Y149" s="115"/>
      <c r="Z149" s="114">
        <v>0</v>
      </c>
      <c r="AA149" s="115"/>
      <c r="AB149" s="114">
        <v>0</v>
      </c>
      <c r="AC149" s="115"/>
      <c r="AD149" s="114">
        <v>0</v>
      </c>
      <c r="AE149" s="116"/>
      <c r="AF149" s="117"/>
    </row>
    <row r="150" spans="1:32" s="2" customFormat="1" ht="63" x14ac:dyDescent="0.25">
      <c r="A150" s="185" t="s">
        <v>63</v>
      </c>
      <c r="B150" s="186">
        <f t="shared" ref="B150:AE150" si="159">B151</f>
        <v>83.899999999999977</v>
      </c>
      <c r="C150" s="186">
        <f t="shared" si="159"/>
        <v>78.383999999999986</v>
      </c>
      <c r="D150" s="186">
        <f t="shared" si="159"/>
        <v>78.383999999999986</v>
      </c>
      <c r="E150" s="186">
        <f t="shared" si="159"/>
        <v>78.383999999999986</v>
      </c>
      <c r="F150" s="186">
        <f>E150/B150*100</f>
        <v>93.425506555423127</v>
      </c>
      <c r="G150" s="186">
        <f>E150/C150*100</f>
        <v>100</v>
      </c>
      <c r="H150" s="186">
        <f t="shared" si="159"/>
        <v>0</v>
      </c>
      <c r="I150" s="186">
        <f t="shared" si="159"/>
        <v>0</v>
      </c>
      <c r="J150" s="186">
        <f t="shared" si="159"/>
        <v>65.867999999999995</v>
      </c>
      <c r="K150" s="186">
        <f t="shared" si="159"/>
        <v>65.867999999999995</v>
      </c>
      <c r="L150" s="186">
        <f t="shared" si="159"/>
        <v>2.758</v>
      </c>
      <c r="M150" s="186">
        <f t="shared" si="159"/>
        <v>2.758</v>
      </c>
      <c r="N150" s="186">
        <f t="shared" si="159"/>
        <v>9.7579999999999991</v>
      </c>
      <c r="O150" s="186">
        <f t="shared" si="159"/>
        <v>9.7579999999999991</v>
      </c>
      <c r="P150" s="186">
        <f t="shared" si="159"/>
        <v>0</v>
      </c>
      <c r="Q150" s="186">
        <f t="shared" si="159"/>
        <v>0</v>
      </c>
      <c r="R150" s="186">
        <f t="shared" si="159"/>
        <v>0</v>
      </c>
      <c r="S150" s="186">
        <f t="shared" si="159"/>
        <v>0</v>
      </c>
      <c r="T150" s="186">
        <f t="shared" si="159"/>
        <v>0</v>
      </c>
      <c r="U150" s="186">
        <f t="shared" si="159"/>
        <v>0</v>
      </c>
      <c r="V150" s="186">
        <f t="shared" si="159"/>
        <v>2.758</v>
      </c>
      <c r="W150" s="186">
        <f t="shared" si="159"/>
        <v>0</v>
      </c>
      <c r="X150" s="186">
        <f t="shared" si="159"/>
        <v>0</v>
      </c>
      <c r="Y150" s="186">
        <f t="shared" si="159"/>
        <v>0</v>
      </c>
      <c r="Z150" s="186">
        <f t="shared" si="159"/>
        <v>2.758</v>
      </c>
      <c r="AA150" s="186">
        <f t="shared" si="159"/>
        <v>0</v>
      </c>
      <c r="AB150" s="186">
        <f t="shared" si="159"/>
        <v>0</v>
      </c>
      <c r="AC150" s="186">
        <f t="shared" si="159"/>
        <v>0</v>
      </c>
      <c r="AD150" s="186">
        <f t="shared" si="159"/>
        <v>0</v>
      </c>
      <c r="AE150" s="186">
        <f t="shared" si="159"/>
        <v>0</v>
      </c>
      <c r="AF150" s="249" t="s">
        <v>95</v>
      </c>
    </row>
    <row r="151" spans="1:32" s="2" customFormat="1" x14ac:dyDescent="0.25">
      <c r="A151" s="179" t="s">
        <v>30</v>
      </c>
      <c r="B151" s="121">
        <f>B152+B153+B154+B155</f>
        <v>83.899999999999977</v>
      </c>
      <c r="C151" s="121">
        <f t="shared" ref="C151:E151" si="160">C152+C153+C154+C155</f>
        <v>78.383999999999986</v>
      </c>
      <c r="D151" s="121">
        <f t="shared" si="160"/>
        <v>78.383999999999986</v>
      </c>
      <c r="E151" s="121">
        <f t="shared" si="160"/>
        <v>78.383999999999986</v>
      </c>
      <c r="F151" s="121">
        <f>E151/B151*100</f>
        <v>93.425506555423127</v>
      </c>
      <c r="G151" s="121">
        <f>E151/C151*100</f>
        <v>100</v>
      </c>
      <c r="H151" s="121">
        <f>H152+H153+H154+H155</f>
        <v>0</v>
      </c>
      <c r="I151" s="121">
        <f t="shared" ref="I151:AE151" si="161">I152+I153+I154+I155</f>
        <v>0</v>
      </c>
      <c r="J151" s="121">
        <f t="shared" si="161"/>
        <v>65.867999999999995</v>
      </c>
      <c r="K151" s="121">
        <f t="shared" si="161"/>
        <v>65.867999999999995</v>
      </c>
      <c r="L151" s="121">
        <f t="shared" si="161"/>
        <v>2.758</v>
      </c>
      <c r="M151" s="121">
        <f t="shared" si="161"/>
        <v>2.758</v>
      </c>
      <c r="N151" s="121">
        <f t="shared" si="161"/>
        <v>9.7579999999999991</v>
      </c>
      <c r="O151" s="121">
        <f t="shared" si="161"/>
        <v>9.7579999999999991</v>
      </c>
      <c r="P151" s="121">
        <f t="shared" si="161"/>
        <v>0</v>
      </c>
      <c r="Q151" s="121">
        <f t="shared" si="161"/>
        <v>0</v>
      </c>
      <c r="R151" s="121">
        <f t="shared" si="161"/>
        <v>0</v>
      </c>
      <c r="S151" s="121">
        <f t="shared" si="161"/>
        <v>0</v>
      </c>
      <c r="T151" s="121">
        <f t="shared" si="161"/>
        <v>0</v>
      </c>
      <c r="U151" s="121">
        <f t="shared" si="161"/>
        <v>0</v>
      </c>
      <c r="V151" s="121">
        <f t="shared" si="161"/>
        <v>2.758</v>
      </c>
      <c r="W151" s="121">
        <f t="shared" si="161"/>
        <v>0</v>
      </c>
      <c r="X151" s="121">
        <f t="shared" si="161"/>
        <v>0</v>
      </c>
      <c r="Y151" s="121">
        <f t="shared" si="161"/>
        <v>0</v>
      </c>
      <c r="Z151" s="121">
        <f t="shared" si="161"/>
        <v>2.758</v>
      </c>
      <c r="AA151" s="121">
        <f t="shared" si="161"/>
        <v>0</v>
      </c>
      <c r="AB151" s="121">
        <f t="shared" si="161"/>
        <v>0</v>
      </c>
      <c r="AC151" s="121">
        <f t="shared" si="161"/>
        <v>0</v>
      </c>
      <c r="AD151" s="121">
        <f t="shared" si="161"/>
        <v>0</v>
      </c>
      <c r="AE151" s="121">
        <f t="shared" si="161"/>
        <v>0</v>
      </c>
      <c r="AF151" s="250"/>
    </row>
    <row r="152" spans="1:32" s="2" customFormat="1" x14ac:dyDescent="0.25">
      <c r="A152" s="112" t="s">
        <v>23</v>
      </c>
      <c r="B152" s="113">
        <f>H152+J152+L152+N152+P152+R152+T152+V152+X152+Z152+AB152+AD152</f>
        <v>0</v>
      </c>
      <c r="C152" s="114">
        <f>H152+J152+L152</f>
        <v>0</v>
      </c>
      <c r="D152" s="114">
        <v>0</v>
      </c>
      <c r="E152" s="114">
        <f>I152+K152+M152+O152+Q152+S152+U152+W152+Y152+AA152+AC152+AE152</f>
        <v>0</v>
      </c>
      <c r="F152" s="113">
        <v>0</v>
      </c>
      <c r="G152" s="113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114">
        <v>0</v>
      </c>
      <c r="Q152" s="115"/>
      <c r="R152" s="114">
        <v>0</v>
      </c>
      <c r="S152" s="115"/>
      <c r="T152" s="114">
        <v>0</v>
      </c>
      <c r="U152" s="115"/>
      <c r="V152" s="114">
        <v>0</v>
      </c>
      <c r="W152" s="115"/>
      <c r="X152" s="114">
        <v>0</v>
      </c>
      <c r="Y152" s="115"/>
      <c r="Z152" s="114">
        <v>0</v>
      </c>
      <c r="AA152" s="115"/>
      <c r="AB152" s="114">
        <v>0</v>
      </c>
      <c r="AC152" s="115"/>
      <c r="AD152" s="114">
        <v>0</v>
      </c>
      <c r="AE152" s="116"/>
      <c r="AF152" s="250"/>
    </row>
    <row r="153" spans="1:32" s="2" customFormat="1" x14ac:dyDescent="0.25">
      <c r="A153" s="112" t="s">
        <v>22</v>
      </c>
      <c r="B153" s="113">
        <f>H153+J153+L153+N153+P153+R153+T153+V153+X153+Z153+AB153+AD153</f>
        <v>0</v>
      </c>
      <c r="C153" s="114">
        <f>H153+J153+L153</f>
        <v>0</v>
      </c>
      <c r="D153" s="114">
        <v>0</v>
      </c>
      <c r="E153" s="114">
        <f t="shared" ref="E153:E155" si="162">I153+K153+M153+O153+Q153+S153+U153+W153+Y153+AA153+AC153+AE153</f>
        <v>0</v>
      </c>
      <c r="F153" s="113">
        <v>0</v>
      </c>
      <c r="G153" s="113">
        <v>0</v>
      </c>
      <c r="H153" s="114">
        <v>0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114">
        <v>0</v>
      </c>
      <c r="Q153" s="115"/>
      <c r="R153" s="114">
        <v>0</v>
      </c>
      <c r="S153" s="115"/>
      <c r="T153" s="114">
        <v>0</v>
      </c>
      <c r="U153" s="115"/>
      <c r="V153" s="114">
        <v>0</v>
      </c>
      <c r="W153" s="115"/>
      <c r="X153" s="114">
        <v>0</v>
      </c>
      <c r="Y153" s="115"/>
      <c r="Z153" s="114">
        <v>0</v>
      </c>
      <c r="AA153" s="115"/>
      <c r="AB153" s="114">
        <v>0</v>
      </c>
      <c r="AC153" s="115"/>
      <c r="AD153" s="114">
        <v>0</v>
      </c>
      <c r="AE153" s="116"/>
      <c r="AF153" s="250"/>
    </row>
    <row r="154" spans="1:32" s="2" customFormat="1" x14ac:dyDescent="0.25">
      <c r="A154" s="112" t="s">
        <v>21</v>
      </c>
      <c r="B154" s="113">
        <f t="shared" ref="B154:B155" si="163">H154+J154+L154+N154+P154+R154+T154+V154+X154+Z154+AB154+AD154</f>
        <v>83.899999999999977</v>
      </c>
      <c r="C154" s="114">
        <f>H154+J154+L154+N154</f>
        <v>78.383999999999986</v>
      </c>
      <c r="D154" s="114">
        <f>E154</f>
        <v>78.383999999999986</v>
      </c>
      <c r="E154" s="114">
        <f t="shared" si="162"/>
        <v>78.383999999999986</v>
      </c>
      <c r="F154" s="113">
        <f>E154/B154*100</f>
        <v>93.425506555423127</v>
      </c>
      <c r="G154" s="113">
        <f>E154/C154*100</f>
        <v>100</v>
      </c>
      <c r="H154" s="114">
        <v>0</v>
      </c>
      <c r="I154" s="114">
        <v>0</v>
      </c>
      <c r="J154" s="114">
        <v>65.867999999999995</v>
      </c>
      <c r="K154" s="114">
        <v>65.867999999999995</v>
      </c>
      <c r="L154" s="114">
        <v>2.758</v>
      </c>
      <c r="M154" s="114">
        <v>2.758</v>
      </c>
      <c r="N154" s="114">
        <v>9.7579999999999991</v>
      </c>
      <c r="O154" s="114">
        <v>9.7579999999999991</v>
      </c>
      <c r="P154" s="114">
        <v>0</v>
      </c>
      <c r="Q154" s="114"/>
      <c r="R154" s="114">
        <v>0</v>
      </c>
      <c r="S154" s="114"/>
      <c r="T154" s="114">
        <v>0</v>
      </c>
      <c r="U154" s="114"/>
      <c r="V154" s="114">
        <v>2.758</v>
      </c>
      <c r="W154" s="114"/>
      <c r="X154" s="114">
        <v>0</v>
      </c>
      <c r="Y154" s="114"/>
      <c r="Z154" s="114">
        <v>2.758</v>
      </c>
      <c r="AA154" s="114"/>
      <c r="AB154" s="114">
        <v>0</v>
      </c>
      <c r="AC154" s="114"/>
      <c r="AD154" s="114">
        <v>0</v>
      </c>
      <c r="AE154" s="116"/>
      <c r="AF154" s="250"/>
    </row>
    <row r="155" spans="1:32" s="2" customFormat="1" x14ac:dyDescent="0.25">
      <c r="A155" s="112" t="s">
        <v>24</v>
      </c>
      <c r="B155" s="113">
        <f t="shared" si="163"/>
        <v>0</v>
      </c>
      <c r="C155" s="114">
        <f>H155+J155+L155</f>
        <v>0</v>
      </c>
      <c r="D155" s="114">
        <v>0</v>
      </c>
      <c r="E155" s="114">
        <f t="shared" si="162"/>
        <v>0</v>
      </c>
      <c r="F155" s="113">
        <v>0</v>
      </c>
      <c r="G155" s="113">
        <v>0</v>
      </c>
      <c r="H155" s="114">
        <v>0</v>
      </c>
      <c r="I155" s="114">
        <v>0</v>
      </c>
      <c r="J155" s="114">
        <v>0</v>
      </c>
      <c r="K155" s="114">
        <v>0</v>
      </c>
      <c r="L155" s="114">
        <v>0</v>
      </c>
      <c r="M155" s="114">
        <v>0</v>
      </c>
      <c r="N155" s="114">
        <v>0</v>
      </c>
      <c r="O155" s="114">
        <v>0</v>
      </c>
      <c r="P155" s="114">
        <v>0</v>
      </c>
      <c r="Q155" s="115"/>
      <c r="R155" s="114">
        <v>0</v>
      </c>
      <c r="S155" s="115"/>
      <c r="T155" s="114">
        <v>0</v>
      </c>
      <c r="U155" s="115"/>
      <c r="V155" s="114">
        <v>0</v>
      </c>
      <c r="W155" s="115"/>
      <c r="X155" s="114">
        <v>0</v>
      </c>
      <c r="Y155" s="115"/>
      <c r="Z155" s="114">
        <v>0</v>
      </c>
      <c r="AA155" s="115"/>
      <c r="AB155" s="114">
        <v>0</v>
      </c>
      <c r="AC155" s="115"/>
      <c r="AD155" s="114">
        <v>0</v>
      </c>
      <c r="AE155" s="116"/>
      <c r="AF155" s="251"/>
    </row>
    <row r="156" spans="1:32" s="2" customFormat="1" ht="31.5" x14ac:dyDescent="0.25">
      <c r="A156" s="131" t="s">
        <v>64</v>
      </c>
      <c r="B156" s="132">
        <f>B158+B164+B170+B176</f>
        <v>410.7</v>
      </c>
      <c r="C156" s="132">
        <f t="shared" ref="C156:AE156" si="164">C158+C164+C170+C176</f>
        <v>160</v>
      </c>
      <c r="D156" s="132">
        <f t="shared" si="164"/>
        <v>160</v>
      </c>
      <c r="E156" s="132">
        <f t="shared" si="164"/>
        <v>271.48</v>
      </c>
      <c r="F156" s="132">
        <f>E156*100/B156</f>
        <v>66.101777453128804</v>
      </c>
      <c r="G156" s="132">
        <f>E156*100/C156</f>
        <v>169.67500000000001</v>
      </c>
      <c r="H156" s="132">
        <f t="shared" si="164"/>
        <v>0</v>
      </c>
      <c r="I156" s="132">
        <f t="shared" si="164"/>
        <v>0</v>
      </c>
      <c r="J156" s="132">
        <f t="shared" si="164"/>
        <v>0</v>
      </c>
      <c r="K156" s="132">
        <f t="shared" si="164"/>
        <v>0</v>
      </c>
      <c r="L156" s="132">
        <f t="shared" si="164"/>
        <v>160</v>
      </c>
      <c r="M156" s="132">
        <f t="shared" si="164"/>
        <v>160</v>
      </c>
      <c r="N156" s="132">
        <f t="shared" si="164"/>
        <v>0</v>
      </c>
      <c r="O156" s="132">
        <f t="shared" si="164"/>
        <v>0</v>
      </c>
      <c r="P156" s="132">
        <f t="shared" si="164"/>
        <v>111.48</v>
      </c>
      <c r="Q156" s="132">
        <f t="shared" si="164"/>
        <v>111.48</v>
      </c>
      <c r="R156" s="132">
        <f t="shared" si="164"/>
        <v>9.6</v>
      </c>
      <c r="S156" s="132">
        <f t="shared" si="164"/>
        <v>0</v>
      </c>
      <c r="T156" s="132">
        <f t="shared" si="164"/>
        <v>19.899999999999999</v>
      </c>
      <c r="U156" s="132">
        <f t="shared" si="164"/>
        <v>0</v>
      </c>
      <c r="V156" s="132">
        <f t="shared" si="164"/>
        <v>26.96</v>
      </c>
      <c r="W156" s="132">
        <f t="shared" si="164"/>
        <v>0</v>
      </c>
      <c r="X156" s="132">
        <f t="shared" si="164"/>
        <v>5.26</v>
      </c>
      <c r="Y156" s="132">
        <f t="shared" si="164"/>
        <v>0</v>
      </c>
      <c r="Z156" s="132">
        <f t="shared" si="164"/>
        <v>77.5</v>
      </c>
      <c r="AA156" s="132">
        <f t="shared" si="164"/>
        <v>0</v>
      </c>
      <c r="AB156" s="132">
        <f t="shared" si="164"/>
        <v>0</v>
      </c>
      <c r="AC156" s="132">
        <f t="shared" si="164"/>
        <v>0</v>
      </c>
      <c r="AD156" s="132">
        <f t="shared" si="164"/>
        <v>0</v>
      </c>
      <c r="AE156" s="132">
        <f t="shared" si="164"/>
        <v>0</v>
      </c>
      <c r="AF156" s="132"/>
    </row>
    <row r="157" spans="1:32" s="2" customFormat="1" x14ac:dyDescent="0.25">
      <c r="A157" s="112" t="s">
        <v>20</v>
      </c>
      <c r="B157" s="113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6"/>
      <c r="AF157" s="117"/>
    </row>
    <row r="158" spans="1:32" s="2" customFormat="1" ht="31.5" x14ac:dyDescent="0.25">
      <c r="A158" s="185" t="s">
        <v>65</v>
      </c>
      <c r="B158" s="186">
        <f t="shared" ref="B158:AE158" si="165">B159</f>
        <v>64.2</v>
      </c>
      <c r="C158" s="186">
        <f t="shared" si="165"/>
        <v>0</v>
      </c>
      <c r="D158" s="186">
        <f t="shared" si="165"/>
        <v>0</v>
      </c>
      <c r="E158" s="186">
        <f t="shared" si="165"/>
        <v>31.98</v>
      </c>
      <c r="F158" s="186">
        <f>E158/B158*100</f>
        <v>49.813084112149532</v>
      </c>
      <c r="G158" s="186" t="e">
        <f>E158/C158*100</f>
        <v>#DIV/0!</v>
      </c>
      <c r="H158" s="186">
        <f t="shared" si="165"/>
        <v>0</v>
      </c>
      <c r="I158" s="186">
        <f t="shared" si="165"/>
        <v>0</v>
      </c>
      <c r="J158" s="186">
        <f t="shared" si="165"/>
        <v>0</v>
      </c>
      <c r="K158" s="186">
        <f t="shared" si="165"/>
        <v>0</v>
      </c>
      <c r="L158" s="186">
        <f t="shared" si="165"/>
        <v>0</v>
      </c>
      <c r="M158" s="186">
        <f t="shared" si="165"/>
        <v>0</v>
      </c>
      <c r="N158" s="186">
        <f t="shared" si="165"/>
        <v>0</v>
      </c>
      <c r="O158" s="186">
        <f t="shared" si="165"/>
        <v>0</v>
      </c>
      <c r="P158" s="186">
        <f t="shared" si="165"/>
        <v>31.98</v>
      </c>
      <c r="Q158" s="186">
        <f t="shared" si="165"/>
        <v>31.98</v>
      </c>
      <c r="R158" s="186">
        <f t="shared" si="165"/>
        <v>0</v>
      </c>
      <c r="S158" s="186">
        <f t="shared" si="165"/>
        <v>0</v>
      </c>
      <c r="T158" s="186">
        <f t="shared" si="165"/>
        <v>0</v>
      </c>
      <c r="U158" s="186">
        <f t="shared" si="165"/>
        <v>0</v>
      </c>
      <c r="V158" s="186">
        <f t="shared" si="165"/>
        <v>26.96</v>
      </c>
      <c r="W158" s="186">
        <f t="shared" si="165"/>
        <v>0</v>
      </c>
      <c r="X158" s="186">
        <f t="shared" si="165"/>
        <v>5.26</v>
      </c>
      <c r="Y158" s="186">
        <f t="shared" si="165"/>
        <v>0</v>
      </c>
      <c r="Z158" s="186">
        <f t="shared" si="165"/>
        <v>0</v>
      </c>
      <c r="AA158" s="186">
        <f t="shared" si="165"/>
        <v>0</v>
      </c>
      <c r="AB158" s="186">
        <f t="shared" si="165"/>
        <v>0</v>
      </c>
      <c r="AC158" s="186">
        <f t="shared" si="165"/>
        <v>0</v>
      </c>
      <c r="AD158" s="186">
        <f t="shared" si="165"/>
        <v>0</v>
      </c>
      <c r="AE158" s="186">
        <f t="shared" si="165"/>
        <v>0</v>
      </c>
      <c r="AF158" s="189"/>
    </row>
    <row r="159" spans="1:32" s="2" customFormat="1" x14ac:dyDescent="0.25">
      <c r="A159" s="179" t="s">
        <v>30</v>
      </c>
      <c r="B159" s="121">
        <f>B160+B161+B162+B163</f>
        <v>64.2</v>
      </c>
      <c r="C159" s="121">
        <f t="shared" ref="C159:E159" si="166">C160+C161+C162+C163</f>
        <v>0</v>
      </c>
      <c r="D159" s="121">
        <f t="shared" si="166"/>
        <v>0</v>
      </c>
      <c r="E159" s="121">
        <f t="shared" si="166"/>
        <v>31.98</v>
      </c>
      <c r="F159" s="134">
        <f>E159/B159*100</f>
        <v>49.813084112149532</v>
      </c>
      <c r="G159" s="121">
        <v>0</v>
      </c>
      <c r="H159" s="121">
        <f>H160+H161+H162+H163</f>
        <v>0</v>
      </c>
      <c r="I159" s="121">
        <f t="shared" ref="I159:AE159" si="167">I160+I161+I162+I163</f>
        <v>0</v>
      </c>
      <c r="J159" s="121">
        <f t="shared" si="167"/>
        <v>0</v>
      </c>
      <c r="K159" s="121">
        <f t="shared" si="167"/>
        <v>0</v>
      </c>
      <c r="L159" s="121">
        <f t="shared" si="167"/>
        <v>0</v>
      </c>
      <c r="M159" s="121">
        <f t="shared" si="167"/>
        <v>0</v>
      </c>
      <c r="N159" s="121">
        <f t="shared" si="167"/>
        <v>0</v>
      </c>
      <c r="O159" s="121">
        <f t="shared" si="167"/>
        <v>0</v>
      </c>
      <c r="P159" s="121">
        <f t="shared" si="167"/>
        <v>31.98</v>
      </c>
      <c r="Q159" s="121">
        <v>31.98</v>
      </c>
      <c r="R159" s="121">
        <f t="shared" si="167"/>
        <v>0</v>
      </c>
      <c r="S159" s="121">
        <f t="shared" si="167"/>
        <v>0</v>
      </c>
      <c r="T159" s="121">
        <f t="shared" si="167"/>
        <v>0</v>
      </c>
      <c r="U159" s="121">
        <f t="shared" si="167"/>
        <v>0</v>
      </c>
      <c r="V159" s="121">
        <f t="shared" si="167"/>
        <v>26.96</v>
      </c>
      <c r="W159" s="121">
        <f t="shared" si="167"/>
        <v>0</v>
      </c>
      <c r="X159" s="121">
        <f t="shared" si="167"/>
        <v>5.26</v>
      </c>
      <c r="Y159" s="121">
        <f t="shared" si="167"/>
        <v>0</v>
      </c>
      <c r="Z159" s="121">
        <f t="shared" si="167"/>
        <v>0</v>
      </c>
      <c r="AA159" s="121">
        <f t="shared" si="167"/>
        <v>0</v>
      </c>
      <c r="AB159" s="121">
        <f t="shared" si="167"/>
        <v>0</v>
      </c>
      <c r="AC159" s="121">
        <f t="shared" si="167"/>
        <v>0</v>
      </c>
      <c r="AD159" s="121">
        <f t="shared" si="167"/>
        <v>0</v>
      </c>
      <c r="AE159" s="121">
        <f t="shared" si="167"/>
        <v>0</v>
      </c>
      <c r="AF159" s="117"/>
    </row>
    <row r="160" spans="1:32" s="2" customFormat="1" x14ac:dyDescent="0.25">
      <c r="A160" s="112" t="s">
        <v>23</v>
      </c>
      <c r="B160" s="113">
        <f>H160+J160+L160+N160+P160+R160+T160+V160+X160+Z160+AB160+AD160</f>
        <v>0</v>
      </c>
      <c r="C160" s="114">
        <f>H160+J160+L160</f>
        <v>0</v>
      </c>
      <c r="D160" s="114">
        <v>0</v>
      </c>
      <c r="E160" s="114">
        <f>I160+K160+M160+O160+Q160+S160+U160+W160+Y160+AA160+AC160+AE160</f>
        <v>0</v>
      </c>
      <c r="F160" s="135">
        <v>0</v>
      </c>
      <c r="G160" s="113">
        <v>0</v>
      </c>
      <c r="H160" s="114">
        <v>0</v>
      </c>
      <c r="I160" s="114">
        <v>0</v>
      </c>
      <c r="J160" s="114">
        <v>0</v>
      </c>
      <c r="K160" s="114">
        <v>0</v>
      </c>
      <c r="L160" s="114">
        <v>0</v>
      </c>
      <c r="M160" s="114">
        <v>0</v>
      </c>
      <c r="N160" s="114">
        <v>0</v>
      </c>
      <c r="O160" s="114">
        <v>0</v>
      </c>
      <c r="P160" s="114">
        <v>0</v>
      </c>
      <c r="Q160" s="115">
        <v>0</v>
      </c>
      <c r="R160" s="114">
        <v>0</v>
      </c>
      <c r="S160" s="115"/>
      <c r="T160" s="114">
        <v>0</v>
      </c>
      <c r="U160" s="115"/>
      <c r="V160" s="114">
        <v>0</v>
      </c>
      <c r="W160" s="115"/>
      <c r="X160" s="114">
        <v>0</v>
      </c>
      <c r="Y160" s="115"/>
      <c r="Z160" s="114">
        <v>0</v>
      </c>
      <c r="AA160" s="115"/>
      <c r="AB160" s="114">
        <v>0</v>
      </c>
      <c r="AC160" s="115"/>
      <c r="AD160" s="114">
        <v>0</v>
      </c>
      <c r="AE160" s="116"/>
      <c r="AF160" s="117"/>
    </row>
    <row r="161" spans="1:32" s="2" customFormat="1" x14ac:dyDescent="0.25">
      <c r="A161" s="112" t="s">
        <v>22</v>
      </c>
      <c r="B161" s="113">
        <f>H161+J161+L161+N161+P161+R161+T161+V161+X161+Z161+AB161+AD161</f>
        <v>0</v>
      </c>
      <c r="C161" s="114">
        <f>H161+J161+L161</f>
        <v>0</v>
      </c>
      <c r="D161" s="114">
        <v>0</v>
      </c>
      <c r="E161" s="114">
        <f t="shared" ref="E161:E163" si="168">I161+K161+M161+O161+Q161+S161+U161+W161+Y161+AA161+AC161+AE161</f>
        <v>0</v>
      </c>
      <c r="F161" s="135">
        <v>0</v>
      </c>
      <c r="G161" s="113">
        <v>0</v>
      </c>
      <c r="H161" s="114">
        <v>0</v>
      </c>
      <c r="I161" s="114">
        <v>0</v>
      </c>
      <c r="J161" s="114">
        <v>0</v>
      </c>
      <c r="K161" s="114">
        <v>0</v>
      </c>
      <c r="L161" s="114">
        <v>0</v>
      </c>
      <c r="M161" s="114">
        <v>0</v>
      </c>
      <c r="N161" s="114">
        <v>0</v>
      </c>
      <c r="O161" s="114">
        <v>0</v>
      </c>
      <c r="P161" s="114">
        <v>0</v>
      </c>
      <c r="Q161" s="115">
        <v>0</v>
      </c>
      <c r="R161" s="114">
        <v>0</v>
      </c>
      <c r="S161" s="115"/>
      <c r="T161" s="114">
        <v>0</v>
      </c>
      <c r="U161" s="115"/>
      <c r="V161" s="114">
        <v>0</v>
      </c>
      <c r="W161" s="115"/>
      <c r="X161" s="114">
        <v>0</v>
      </c>
      <c r="Y161" s="115"/>
      <c r="Z161" s="114">
        <v>0</v>
      </c>
      <c r="AA161" s="115"/>
      <c r="AB161" s="114">
        <v>0</v>
      </c>
      <c r="AC161" s="115"/>
      <c r="AD161" s="114">
        <v>0</v>
      </c>
      <c r="AE161" s="116"/>
      <c r="AF161" s="117"/>
    </row>
    <row r="162" spans="1:32" s="2" customFormat="1" x14ac:dyDescent="0.25">
      <c r="A162" s="112" t="s">
        <v>21</v>
      </c>
      <c r="B162" s="113">
        <f t="shared" ref="B162:B163" si="169">H162+J162+L162+N162+P162+R162+T162+V162+X162+Z162+AB162+AD162</f>
        <v>64.2</v>
      </c>
      <c r="C162" s="114">
        <f>H162+J162+L162</f>
        <v>0</v>
      </c>
      <c r="D162" s="114">
        <v>0</v>
      </c>
      <c r="E162" s="114">
        <f t="shared" si="168"/>
        <v>31.98</v>
      </c>
      <c r="F162" s="135">
        <f t="shared" ref="F162" si="170">E162/B162*100</f>
        <v>49.813084112149532</v>
      </c>
      <c r="G162" s="113">
        <v>0</v>
      </c>
      <c r="H162" s="114">
        <v>0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14">
        <v>0</v>
      </c>
      <c r="O162" s="114">
        <v>0</v>
      </c>
      <c r="P162" s="114">
        <v>31.98</v>
      </c>
      <c r="Q162" s="114">
        <v>31.98</v>
      </c>
      <c r="R162" s="114">
        <v>0</v>
      </c>
      <c r="S162" s="114"/>
      <c r="T162" s="114">
        <v>0</v>
      </c>
      <c r="U162" s="114"/>
      <c r="V162" s="114">
        <v>26.96</v>
      </c>
      <c r="W162" s="114"/>
      <c r="X162" s="114">
        <v>5.26</v>
      </c>
      <c r="Y162" s="114"/>
      <c r="Z162" s="114">
        <v>0</v>
      </c>
      <c r="AA162" s="114"/>
      <c r="AB162" s="114">
        <v>0</v>
      </c>
      <c r="AC162" s="114"/>
      <c r="AD162" s="114">
        <v>0</v>
      </c>
      <c r="AE162" s="116"/>
      <c r="AF162" s="117"/>
    </row>
    <row r="163" spans="1:32" s="2" customFormat="1" x14ac:dyDescent="0.25">
      <c r="A163" s="112" t="s">
        <v>24</v>
      </c>
      <c r="B163" s="113">
        <f t="shared" si="169"/>
        <v>0</v>
      </c>
      <c r="C163" s="114">
        <f>H163+J163+L163</f>
        <v>0</v>
      </c>
      <c r="D163" s="114">
        <v>0</v>
      </c>
      <c r="E163" s="114">
        <f t="shared" si="168"/>
        <v>0</v>
      </c>
      <c r="F163" s="135">
        <v>0</v>
      </c>
      <c r="G163" s="113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14">
        <v>0</v>
      </c>
      <c r="P163" s="114">
        <v>0</v>
      </c>
      <c r="Q163" s="115">
        <v>0</v>
      </c>
      <c r="R163" s="114">
        <v>0</v>
      </c>
      <c r="S163" s="115"/>
      <c r="T163" s="114">
        <v>0</v>
      </c>
      <c r="U163" s="115"/>
      <c r="V163" s="114">
        <v>0</v>
      </c>
      <c r="W163" s="115"/>
      <c r="X163" s="114">
        <v>0</v>
      </c>
      <c r="Y163" s="115"/>
      <c r="Z163" s="114">
        <v>0</v>
      </c>
      <c r="AA163" s="115"/>
      <c r="AB163" s="114">
        <v>0</v>
      </c>
      <c r="AC163" s="115"/>
      <c r="AD163" s="114">
        <v>0</v>
      </c>
      <c r="AE163" s="116"/>
      <c r="AF163" s="117"/>
    </row>
    <row r="164" spans="1:32" s="2" customFormat="1" ht="31.5" x14ac:dyDescent="0.25">
      <c r="A164" s="185" t="s">
        <v>66</v>
      </c>
      <c r="B164" s="186">
        <f t="shared" ref="B164:AE164" si="171">B165</f>
        <v>77.5</v>
      </c>
      <c r="C164" s="186">
        <f t="shared" si="171"/>
        <v>0</v>
      </c>
      <c r="D164" s="186">
        <f t="shared" si="171"/>
        <v>0</v>
      </c>
      <c r="E164" s="186">
        <f t="shared" si="171"/>
        <v>0</v>
      </c>
      <c r="F164" s="186">
        <f>E164/B164*100</f>
        <v>0</v>
      </c>
      <c r="G164" s="186" t="e">
        <f>E164/C164*100</f>
        <v>#DIV/0!</v>
      </c>
      <c r="H164" s="186">
        <f t="shared" si="171"/>
        <v>0</v>
      </c>
      <c r="I164" s="186">
        <f t="shared" si="171"/>
        <v>0</v>
      </c>
      <c r="J164" s="186">
        <f t="shared" si="171"/>
        <v>0</v>
      </c>
      <c r="K164" s="186">
        <f t="shared" si="171"/>
        <v>0</v>
      </c>
      <c r="L164" s="186">
        <f t="shared" si="171"/>
        <v>0</v>
      </c>
      <c r="M164" s="186">
        <f t="shared" si="171"/>
        <v>0</v>
      </c>
      <c r="N164" s="186">
        <f t="shared" si="171"/>
        <v>0</v>
      </c>
      <c r="O164" s="186">
        <f t="shared" si="171"/>
        <v>0</v>
      </c>
      <c r="P164" s="186">
        <f t="shared" si="171"/>
        <v>0</v>
      </c>
      <c r="Q164" s="186">
        <f t="shared" si="171"/>
        <v>0</v>
      </c>
      <c r="R164" s="186">
        <f t="shared" si="171"/>
        <v>0</v>
      </c>
      <c r="S164" s="186">
        <f t="shared" si="171"/>
        <v>0</v>
      </c>
      <c r="T164" s="186">
        <f t="shared" si="171"/>
        <v>0</v>
      </c>
      <c r="U164" s="186">
        <f t="shared" si="171"/>
        <v>0</v>
      </c>
      <c r="V164" s="186">
        <f t="shared" si="171"/>
        <v>0</v>
      </c>
      <c r="W164" s="186">
        <f t="shared" si="171"/>
        <v>0</v>
      </c>
      <c r="X164" s="186">
        <f t="shared" si="171"/>
        <v>0</v>
      </c>
      <c r="Y164" s="186">
        <f t="shared" si="171"/>
        <v>0</v>
      </c>
      <c r="Z164" s="186">
        <f t="shared" si="171"/>
        <v>77.5</v>
      </c>
      <c r="AA164" s="186">
        <f t="shared" si="171"/>
        <v>0</v>
      </c>
      <c r="AB164" s="186">
        <f t="shared" si="171"/>
        <v>0</v>
      </c>
      <c r="AC164" s="186">
        <f t="shared" si="171"/>
        <v>0</v>
      </c>
      <c r="AD164" s="186">
        <f t="shared" si="171"/>
        <v>0</v>
      </c>
      <c r="AE164" s="186">
        <f t="shared" si="171"/>
        <v>0</v>
      </c>
      <c r="AF164" s="189"/>
    </row>
    <row r="165" spans="1:32" s="2" customFormat="1" x14ac:dyDescent="0.25">
      <c r="A165" s="179" t="s">
        <v>30</v>
      </c>
      <c r="B165" s="121">
        <f>B166+B167+B168+B169</f>
        <v>77.5</v>
      </c>
      <c r="C165" s="121">
        <f t="shared" ref="C165:E165" si="172">C166+C167+C168+C169</f>
        <v>0</v>
      </c>
      <c r="D165" s="121">
        <f t="shared" si="172"/>
        <v>0</v>
      </c>
      <c r="E165" s="121">
        <f t="shared" si="172"/>
        <v>0</v>
      </c>
      <c r="F165" s="134">
        <f>E165/B165*100</f>
        <v>0</v>
      </c>
      <c r="G165" s="121">
        <v>0</v>
      </c>
      <c r="H165" s="121">
        <f>H166+H167+H168+H169</f>
        <v>0</v>
      </c>
      <c r="I165" s="121">
        <f t="shared" ref="I165:AE165" si="173">I166+I167+I168+I169</f>
        <v>0</v>
      </c>
      <c r="J165" s="121">
        <f t="shared" si="173"/>
        <v>0</v>
      </c>
      <c r="K165" s="121">
        <f t="shared" si="173"/>
        <v>0</v>
      </c>
      <c r="L165" s="121">
        <f t="shared" si="173"/>
        <v>0</v>
      </c>
      <c r="M165" s="121">
        <f t="shared" si="173"/>
        <v>0</v>
      </c>
      <c r="N165" s="121">
        <f t="shared" si="173"/>
        <v>0</v>
      </c>
      <c r="O165" s="121">
        <f t="shared" si="173"/>
        <v>0</v>
      </c>
      <c r="P165" s="121">
        <f t="shared" si="173"/>
        <v>0</v>
      </c>
      <c r="Q165" s="121">
        <f t="shared" si="173"/>
        <v>0</v>
      </c>
      <c r="R165" s="121">
        <f t="shared" si="173"/>
        <v>0</v>
      </c>
      <c r="S165" s="121">
        <f t="shared" si="173"/>
        <v>0</v>
      </c>
      <c r="T165" s="121">
        <f t="shared" si="173"/>
        <v>0</v>
      </c>
      <c r="U165" s="121">
        <f t="shared" si="173"/>
        <v>0</v>
      </c>
      <c r="V165" s="121">
        <f t="shared" si="173"/>
        <v>0</v>
      </c>
      <c r="W165" s="121">
        <f t="shared" si="173"/>
        <v>0</v>
      </c>
      <c r="X165" s="121">
        <f t="shared" si="173"/>
        <v>0</v>
      </c>
      <c r="Y165" s="121">
        <f t="shared" si="173"/>
        <v>0</v>
      </c>
      <c r="Z165" s="121">
        <f t="shared" si="173"/>
        <v>77.5</v>
      </c>
      <c r="AA165" s="121">
        <f t="shared" si="173"/>
        <v>0</v>
      </c>
      <c r="AB165" s="121">
        <f t="shared" si="173"/>
        <v>0</v>
      </c>
      <c r="AC165" s="121">
        <f t="shared" si="173"/>
        <v>0</v>
      </c>
      <c r="AD165" s="121">
        <f t="shared" si="173"/>
        <v>0</v>
      </c>
      <c r="AE165" s="121">
        <f t="shared" si="173"/>
        <v>0</v>
      </c>
      <c r="AF165" s="117"/>
    </row>
    <row r="166" spans="1:32" s="2" customFormat="1" x14ac:dyDescent="0.25">
      <c r="A166" s="112" t="s">
        <v>23</v>
      </c>
      <c r="B166" s="113">
        <f>H166+J166+L166+N166+P166+R166+T166+V166+X166+Z166+AB166+AD166</f>
        <v>0</v>
      </c>
      <c r="C166" s="114">
        <f>H166+J166+L166</f>
        <v>0</v>
      </c>
      <c r="D166" s="114">
        <v>0</v>
      </c>
      <c r="E166" s="114">
        <f>I166+K166+M166+O166+Q166+S166+U166+W166+Y166+AA166+AC166+AE166</f>
        <v>0</v>
      </c>
      <c r="F166" s="135">
        <v>0</v>
      </c>
      <c r="G166" s="113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14">
        <v>0</v>
      </c>
      <c r="P166" s="114">
        <v>0</v>
      </c>
      <c r="Q166" s="115">
        <v>0</v>
      </c>
      <c r="R166" s="114">
        <v>0</v>
      </c>
      <c r="S166" s="115"/>
      <c r="T166" s="114">
        <v>0</v>
      </c>
      <c r="U166" s="115"/>
      <c r="V166" s="114">
        <v>0</v>
      </c>
      <c r="W166" s="115"/>
      <c r="X166" s="114">
        <v>0</v>
      </c>
      <c r="Y166" s="115"/>
      <c r="Z166" s="114">
        <v>0</v>
      </c>
      <c r="AA166" s="115"/>
      <c r="AB166" s="114">
        <v>0</v>
      </c>
      <c r="AC166" s="115"/>
      <c r="AD166" s="114">
        <v>0</v>
      </c>
      <c r="AE166" s="116"/>
      <c r="AF166" s="117"/>
    </row>
    <row r="167" spans="1:32" s="2" customFormat="1" x14ac:dyDescent="0.25">
      <c r="A167" s="112" t="s">
        <v>22</v>
      </c>
      <c r="B167" s="113">
        <f>H167+J167+L167+N167+P167+R167+T167+V167+X167+Z167+AB167+AD167</f>
        <v>0</v>
      </c>
      <c r="C167" s="114">
        <f>H167+J167+L167</f>
        <v>0</v>
      </c>
      <c r="D167" s="114">
        <v>0</v>
      </c>
      <c r="E167" s="114">
        <f t="shared" ref="E167:E169" si="174">I167+K167+M167+O167+Q167+S167+U167+W167+Y167+AA167+AC167+AE167</f>
        <v>0</v>
      </c>
      <c r="F167" s="135">
        <v>0</v>
      </c>
      <c r="G167" s="113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O167" s="114">
        <v>0</v>
      </c>
      <c r="P167" s="114">
        <v>0</v>
      </c>
      <c r="Q167" s="115">
        <v>0</v>
      </c>
      <c r="R167" s="114">
        <v>0</v>
      </c>
      <c r="S167" s="115"/>
      <c r="T167" s="114">
        <v>0</v>
      </c>
      <c r="U167" s="115"/>
      <c r="V167" s="114">
        <v>0</v>
      </c>
      <c r="W167" s="115"/>
      <c r="X167" s="114">
        <v>0</v>
      </c>
      <c r="Y167" s="115"/>
      <c r="Z167" s="114">
        <v>0</v>
      </c>
      <c r="AA167" s="115"/>
      <c r="AB167" s="114">
        <v>0</v>
      </c>
      <c r="AC167" s="115"/>
      <c r="AD167" s="114">
        <v>0</v>
      </c>
      <c r="AE167" s="116"/>
      <c r="AF167" s="117"/>
    </row>
    <row r="168" spans="1:32" s="2" customFormat="1" x14ac:dyDescent="0.25">
      <c r="A168" s="112" t="s">
        <v>21</v>
      </c>
      <c r="B168" s="113">
        <f t="shared" ref="B168:B169" si="175">H168+J168+L168+N168+P168+R168+T168+V168+X168+Z168+AB168+AD168</f>
        <v>77.5</v>
      </c>
      <c r="C168" s="114">
        <f>H168+J168+L168</f>
        <v>0</v>
      </c>
      <c r="D168" s="114">
        <v>0</v>
      </c>
      <c r="E168" s="114">
        <f t="shared" si="174"/>
        <v>0</v>
      </c>
      <c r="F168" s="135">
        <f t="shared" ref="F168" si="176">E168/B168*100</f>
        <v>0</v>
      </c>
      <c r="G168" s="113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>
        <v>0</v>
      </c>
      <c r="O168" s="114">
        <v>0</v>
      </c>
      <c r="P168" s="114">
        <v>0</v>
      </c>
      <c r="Q168" s="114">
        <v>0</v>
      </c>
      <c r="R168" s="114">
        <v>0</v>
      </c>
      <c r="S168" s="114"/>
      <c r="T168" s="114">
        <v>0</v>
      </c>
      <c r="U168" s="114"/>
      <c r="V168" s="114">
        <v>0</v>
      </c>
      <c r="W168" s="114"/>
      <c r="X168" s="114">
        <v>0</v>
      </c>
      <c r="Y168" s="114"/>
      <c r="Z168" s="114">
        <v>77.5</v>
      </c>
      <c r="AA168" s="114"/>
      <c r="AB168" s="114">
        <v>0</v>
      </c>
      <c r="AC168" s="114"/>
      <c r="AD168" s="114">
        <v>0</v>
      </c>
      <c r="AE168" s="116"/>
      <c r="AF168" s="117"/>
    </row>
    <row r="169" spans="1:32" s="2" customFormat="1" x14ac:dyDescent="0.25">
      <c r="A169" s="112" t="s">
        <v>24</v>
      </c>
      <c r="B169" s="113">
        <f t="shared" si="175"/>
        <v>0</v>
      </c>
      <c r="C169" s="114">
        <f>H169+J169+L169</f>
        <v>0</v>
      </c>
      <c r="D169" s="114">
        <v>0</v>
      </c>
      <c r="E169" s="114">
        <f t="shared" si="174"/>
        <v>0</v>
      </c>
      <c r="F169" s="135">
        <v>0</v>
      </c>
      <c r="G169" s="113">
        <v>0</v>
      </c>
      <c r="H169" s="114">
        <v>0</v>
      </c>
      <c r="I169" s="114">
        <v>0</v>
      </c>
      <c r="J169" s="114">
        <v>0</v>
      </c>
      <c r="K169" s="114">
        <v>0</v>
      </c>
      <c r="L169" s="114">
        <v>0</v>
      </c>
      <c r="M169" s="114">
        <v>0</v>
      </c>
      <c r="N169" s="114">
        <v>0</v>
      </c>
      <c r="O169" s="114">
        <v>0</v>
      </c>
      <c r="P169" s="114">
        <v>0</v>
      </c>
      <c r="Q169" s="115">
        <v>0</v>
      </c>
      <c r="R169" s="114">
        <v>0</v>
      </c>
      <c r="S169" s="115"/>
      <c r="T169" s="114">
        <v>0</v>
      </c>
      <c r="U169" s="115"/>
      <c r="V169" s="114">
        <v>0</v>
      </c>
      <c r="W169" s="115"/>
      <c r="X169" s="114">
        <v>0</v>
      </c>
      <c r="Y169" s="115"/>
      <c r="Z169" s="114">
        <v>0</v>
      </c>
      <c r="AA169" s="115"/>
      <c r="AB169" s="114">
        <v>0</v>
      </c>
      <c r="AC169" s="115"/>
      <c r="AD169" s="114">
        <v>0</v>
      </c>
      <c r="AE169" s="116"/>
      <c r="AF169" s="117"/>
    </row>
    <row r="170" spans="1:32" s="2" customFormat="1" ht="31.5" x14ac:dyDescent="0.25">
      <c r="A170" s="185" t="s">
        <v>67</v>
      </c>
      <c r="B170" s="186">
        <f t="shared" ref="B170:AE170" si="177">B171</f>
        <v>109</v>
      </c>
      <c r="C170" s="186">
        <f t="shared" si="177"/>
        <v>0</v>
      </c>
      <c r="D170" s="186">
        <f t="shared" si="177"/>
        <v>0</v>
      </c>
      <c r="E170" s="186">
        <f t="shared" si="177"/>
        <v>79.5</v>
      </c>
      <c r="F170" s="186">
        <f>E170/B170*100</f>
        <v>72.935779816513758</v>
      </c>
      <c r="G170" s="186" t="e">
        <f>E170/C170*100</f>
        <v>#DIV/0!</v>
      </c>
      <c r="H170" s="186">
        <f t="shared" si="177"/>
        <v>0</v>
      </c>
      <c r="I170" s="186">
        <f t="shared" si="177"/>
        <v>0</v>
      </c>
      <c r="J170" s="186">
        <f t="shared" si="177"/>
        <v>0</v>
      </c>
      <c r="K170" s="186">
        <f t="shared" si="177"/>
        <v>0</v>
      </c>
      <c r="L170" s="186">
        <f t="shared" si="177"/>
        <v>0</v>
      </c>
      <c r="M170" s="186">
        <f t="shared" si="177"/>
        <v>0</v>
      </c>
      <c r="N170" s="186">
        <f t="shared" si="177"/>
        <v>0</v>
      </c>
      <c r="O170" s="186">
        <f t="shared" si="177"/>
        <v>0</v>
      </c>
      <c r="P170" s="186">
        <f t="shared" si="177"/>
        <v>79.5</v>
      </c>
      <c r="Q170" s="186">
        <f t="shared" si="177"/>
        <v>79.5</v>
      </c>
      <c r="R170" s="186">
        <f t="shared" si="177"/>
        <v>9.6</v>
      </c>
      <c r="S170" s="186">
        <f t="shared" si="177"/>
        <v>0</v>
      </c>
      <c r="T170" s="186">
        <f t="shared" si="177"/>
        <v>19.899999999999999</v>
      </c>
      <c r="U170" s="186">
        <f t="shared" si="177"/>
        <v>0</v>
      </c>
      <c r="V170" s="186">
        <f t="shared" si="177"/>
        <v>0</v>
      </c>
      <c r="W170" s="186">
        <f t="shared" si="177"/>
        <v>0</v>
      </c>
      <c r="X170" s="186">
        <f t="shared" si="177"/>
        <v>0</v>
      </c>
      <c r="Y170" s="186">
        <f t="shared" si="177"/>
        <v>0</v>
      </c>
      <c r="Z170" s="186">
        <f t="shared" si="177"/>
        <v>0</v>
      </c>
      <c r="AA170" s="186">
        <f t="shared" si="177"/>
        <v>0</v>
      </c>
      <c r="AB170" s="186">
        <f t="shared" si="177"/>
        <v>0</v>
      </c>
      <c r="AC170" s="186">
        <f t="shared" si="177"/>
        <v>0</v>
      </c>
      <c r="AD170" s="186">
        <f t="shared" si="177"/>
        <v>0</v>
      </c>
      <c r="AE170" s="186">
        <f t="shared" si="177"/>
        <v>0</v>
      </c>
      <c r="AF170" s="189" t="s">
        <v>111</v>
      </c>
    </row>
    <row r="171" spans="1:32" s="2" customFormat="1" x14ac:dyDescent="0.25">
      <c r="A171" s="179" t="s">
        <v>30</v>
      </c>
      <c r="B171" s="121">
        <f>B172+B173+B174+B175</f>
        <v>109</v>
      </c>
      <c r="C171" s="121">
        <f t="shared" ref="C171:E171" si="178">C172+C173+C174+C175</f>
        <v>0</v>
      </c>
      <c r="D171" s="121">
        <f t="shared" si="178"/>
        <v>0</v>
      </c>
      <c r="E171" s="121">
        <f t="shared" si="178"/>
        <v>79.5</v>
      </c>
      <c r="F171" s="134">
        <f>E171/B171*100</f>
        <v>72.935779816513758</v>
      </c>
      <c r="G171" s="121">
        <v>0</v>
      </c>
      <c r="H171" s="121">
        <f>H172+H173+H174+H175</f>
        <v>0</v>
      </c>
      <c r="I171" s="121">
        <f t="shared" ref="I171:AE171" si="179">I172+I173+I174+I175</f>
        <v>0</v>
      </c>
      <c r="J171" s="121">
        <f t="shared" si="179"/>
        <v>0</v>
      </c>
      <c r="K171" s="121">
        <f t="shared" si="179"/>
        <v>0</v>
      </c>
      <c r="L171" s="121">
        <f t="shared" si="179"/>
        <v>0</v>
      </c>
      <c r="M171" s="121">
        <f t="shared" si="179"/>
        <v>0</v>
      </c>
      <c r="N171" s="121">
        <f t="shared" si="179"/>
        <v>0</v>
      </c>
      <c r="O171" s="121">
        <f t="shared" si="179"/>
        <v>0</v>
      </c>
      <c r="P171" s="121">
        <f t="shared" si="179"/>
        <v>79.5</v>
      </c>
      <c r="Q171" s="121">
        <v>79.5</v>
      </c>
      <c r="R171" s="121">
        <f t="shared" si="179"/>
        <v>9.6</v>
      </c>
      <c r="S171" s="121">
        <f t="shared" si="179"/>
        <v>0</v>
      </c>
      <c r="T171" s="121">
        <f t="shared" si="179"/>
        <v>19.899999999999999</v>
      </c>
      <c r="U171" s="121">
        <f t="shared" si="179"/>
        <v>0</v>
      </c>
      <c r="V171" s="121">
        <f t="shared" si="179"/>
        <v>0</v>
      </c>
      <c r="W171" s="121">
        <f t="shared" si="179"/>
        <v>0</v>
      </c>
      <c r="X171" s="121">
        <f t="shared" si="179"/>
        <v>0</v>
      </c>
      <c r="Y171" s="121">
        <f t="shared" si="179"/>
        <v>0</v>
      </c>
      <c r="Z171" s="121">
        <f t="shared" si="179"/>
        <v>0</v>
      </c>
      <c r="AA171" s="121">
        <f t="shared" si="179"/>
        <v>0</v>
      </c>
      <c r="AB171" s="121">
        <f t="shared" si="179"/>
        <v>0</v>
      </c>
      <c r="AC171" s="121">
        <f t="shared" si="179"/>
        <v>0</v>
      </c>
      <c r="AD171" s="121">
        <f t="shared" si="179"/>
        <v>0</v>
      </c>
      <c r="AE171" s="121">
        <f t="shared" si="179"/>
        <v>0</v>
      </c>
      <c r="AF171" s="117"/>
    </row>
    <row r="172" spans="1:32" s="2" customFormat="1" x14ac:dyDescent="0.25">
      <c r="A172" s="112" t="s">
        <v>23</v>
      </c>
      <c r="B172" s="113">
        <f>H172+J172+L172+N172+P172+R172+T172+V172+X172+Z172+AB172+AD172</f>
        <v>0</v>
      </c>
      <c r="C172" s="114">
        <f>H172+J172+L172</f>
        <v>0</v>
      </c>
      <c r="D172" s="114">
        <v>0</v>
      </c>
      <c r="E172" s="114">
        <f>I172+K172+M172+O172+Q172+S172+U172+W172+Y172+AA172+AC172+AE172</f>
        <v>0</v>
      </c>
      <c r="F172" s="135">
        <v>0</v>
      </c>
      <c r="G172" s="113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5">
        <v>0</v>
      </c>
      <c r="R172" s="114">
        <v>0</v>
      </c>
      <c r="S172" s="115"/>
      <c r="T172" s="114">
        <v>0</v>
      </c>
      <c r="U172" s="115"/>
      <c r="V172" s="114">
        <v>0</v>
      </c>
      <c r="W172" s="115"/>
      <c r="X172" s="114">
        <v>0</v>
      </c>
      <c r="Y172" s="115"/>
      <c r="Z172" s="114">
        <v>0</v>
      </c>
      <c r="AA172" s="115"/>
      <c r="AB172" s="114">
        <v>0</v>
      </c>
      <c r="AC172" s="115"/>
      <c r="AD172" s="114">
        <v>0</v>
      </c>
      <c r="AE172" s="116"/>
      <c r="AF172" s="117"/>
    </row>
    <row r="173" spans="1:32" s="2" customFormat="1" x14ac:dyDescent="0.25">
      <c r="A173" s="112" t="s">
        <v>22</v>
      </c>
      <c r="B173" s="113">
        <f>H173+J173+L173+N173+P173+R173+T173+V173+X173+Z173+AB173+AD173</f>
        <v>0</v>
      </c>
      <c r="C173" s="114">
        <f t="shared" ref="C173:C175" si="180">H173+J173+L173</f>
        <v>0</v>
      </c>
      <c r="D173" s="114">
        <v>0</v>
      </c>
      <c r="E173" s="114">
        <f t="shared" ref="E173:E175" si="181">I173+K173+M173+O173+Q173+S173+U173+W173+Y173+AA173+AC173+AE173</f>
        <v>0</v>
      </c>
      <c r="F173" s="135">
        <v>0</v>
      </c>
      <c r="G173" s="113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5">
        <v>0</v>
      </c>
      <c r="R173" s="114">
        <v>0</v>
      </c>
      <c r="S173" s="115"/>
      <c r="T173" s="114">
        <v>0</v>
      </c>
      <c r="U173" s="115"/>
      <c r="V173" s="114">
        <v>0</v>
      </c>
      <c r="W173" s="115"/>
      <c r="X173" s="114">
        <v>0</v>
      </c>
      <c r="Y173" s="115"/>
      <c r="Z173" s="114">
        <v>0</v>
      </c>
      <c r="AA173" s="115"/>
      <c r="AB173" s="114">
        <v>0</v>
      </c>
      <c r="AC173" s="115"/>
      <c r="AD173" s="114">
        <v>0</v>
      </c>
      <c r="AE173" s="116"/>
      <c r="AF173" s="117"/>
    </row>
    <row r="174" spans="1:32" s="2" customFormat="1" x14ac:dyDescent="0.25">
      <c r="A174" s="112" t="s">
        <v>21</v>
      </c>
      <c r="B174" s="113">
        <f t="shared" ref="B174:B175" si="182">H174+J174+L174+N174+P174+R174+T174+V174+X174+Z174+AB174+AD174</f>
        <v>109</v>
      </c>
      <c r="C174" s="114">
        <f t="shared" si="180"/>
        <v>0</v>
      </c>
      <c r="D174" s="114">
        <v>0</v>
      </c>
      <c r="E174" s="114">
        <f t="shared" si="181"/>
        <v>79.5</v>
      </c>
      <c r="F174" s="135">
        <f t="shared" ref="F174" si="183">E174/B174*100</f>
        <v>72.935779816513758</v>
      </c>
      <c r="G174" s="113">
        <v>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79.5</v>
      </c>
      <c r="Q174" s="114">
        <v>79.5</v>
      </c>
      <c r="R174" s="114">
        <v>9.6</v>
      </c>
      <c r="S174" s="114"/>
      <c r="T174" s="114">
        <v>19.899999999999999</v>
      </c>
      <c r="U174" s="114"/>
      <c r="V174" s="114">
        <v>0</v>
      </c>
      <c r="W174" s="114"/>
      <c r="X174" s="114">
        <v>0</v>
      </c>
      <c r="Y174" s="114"/>
      <c r="Z174" s="114">
        <v>0</v>
      </c>
      <c r="AA174" s="114"/>
      <c r="AB174" s="114">
        <v>0</v>
      </c>
      <c r="AC174" s="114"/>
      <c r="AD174" s="114">
        <v>0</v>
      </c>
      <c r="AE174" s="116"/>
      <c r="AF174" s="117"/>
    </row>
    <row r="175" spans="1:32" s="2" customFormat="1" x14ac:dyDescent="0.25">
      <c r="A175" s="112" t="s">
        <v>24</v>
      </c>
      <c r="B175" s="113">
        <f t="shared" si="182"/>
        <v>0</v>
      </c>
      <c r="C175" s="114">
        <f t="shared" si="180"/>
        <v>0</v>
      </c>
      <c r="D175" s="114">
        <v>0</v>
      </c>
      <c r="E175" s="114">
        <f t="shared" si="181"/>
        <v>0</v>
      </c>
      <c r="F175" s="135">
        <v>0</v>
      </c>
      <c r="G175" s="113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5">
        <v>0</v>
      </c>
      <c r="R175" s="114">
        <v>0</v>
      </c>
      <c r="S175" s="115"/>
      <c r="T175" s="114">
        <v>0</v>
      </c>
      <c r="U175" s="115"/>
      <c r="V175" s="114">
        <v>0</v>
      </c>
      <c r="W175" s="115"/>
      <c r="X175" s="114">
        <v>0</v>
      </c>
      <c r="Y175" s="115"/>
      <c r="Z175" s="114">
        <v>0</v>
      </c>
      <c r="AA175" s="115"/>
      <c r="AB175" s="114">
        <v>0</v>
      </c>
      <c r="AC175" s="115"/>
      <c r="AD175" s="114">
        <v>0</v>
      </c>
      <c r="AE175" s="116"/>
      <c r="AF175" s="117"/>
    </row>
    <row r="176" spans="1:32" s="2" customFormat="1" ht="47.25" customHeight="1" x14ac:dyDescent="0.25">
      <c r="A176" s="185" t="s">
        <v>68</v>
      </c>
      <c r="B176" s="186">
        <f t="shared" ref="B176:AE176" si="184">B177</f>
        <v>160</v>
      </c>
      <c r="C176" s="186">
        <f t="shared" si="184"/>
        <v>160</v>
      </c>
      <c r="D176" s="186">
        <f t="shared" si="184"/>
        <v>160</v>
      </c>
      <c r="E176" s="186">
        <f t="shared" si="184"/>
        <v>160</v>
      </c>
      <c r="F176" s="186">
        <f>E176/B176*100</f>
        <v>100</v>
      </c>
      <c r="G176" s="186">
        <f>E176/C176*100</f>
        <v>100</v>
      </c>
      <c r="H176" s="186">
        <f t="shared" si="184"/>
        <v>0</v>
      </c>
      <c r="I176" s="186">
        <f t="shared" si="184"/>
        <v>0</v>
      </c>
      <c r="J176" s="186">
        <f t="shared" si="184"/>
        <v>0</v>
      </c>
      <c r="K176" s="186">
        <f t="shared" si="184"/>
        <v>0</v>
      </c>
      <c r="L176" s="186">
        <f t="shared" si="184"/>
        <v>160</v>
      </c>
      <c r="M176" s="186">
        <f t="shared" si="184"/>
        <v>160</v>
      </c>
      <c r="N176" s="186">
        <f t="shared" si="184"/>
        <v>0</v>
      </c>
      <c r="O176" s="186">
        <f t="shared" si="184"/>
        <v>0</v>
      </c>
      <c r="P176" s="186">
        <f t="shared" si="184"/>
        <v>0</v>
      </c>
      <c r="Q176" s="186">
        <f t="shared" si="184"/>
        <v>0</v>
      </c>
      <c r="R176" s="186">
        <f t="shared" si="184"/>
        <v>0</v>
      </c>
      <c r="S176" s="186">
        <f t="shared" si="184"/>
        <v>0</v>
      </c>
      <c r="T176" s="186">
        <f t="shared" si="184"/>
        <v>0</v>
      </c>
      <c r="U176" s="186">
        <f t="shared" si="184"/>
        <v>0</v>
      </c>
      <c r="V176" s="186">
        <f t="shared" si="184"/>
        <v>0</v>
      </c>
      <c r="W176" s="186">
        <f t="shared" si="184"/>
        <v>0</v>
      </c>
      <c r="X176" s="186">
        <f t="shared" si="184"/>
        <v>0</v>
      </c>
      <c r="Y176" s="186">
        <f t="shared" si="184"/>
        <v>0</v>
      </c>
      <c r="Z176" s="186">
        <f t="shared" si="184"/>
        <v>0</v>
      </c>
      <c r="AA176" s="186">
        <f t="shared" si="184"/>
        <v>0</v>
      </c>
      <c r="AB176" s="186">
        <f t="shared" si="184"/>
        <v>0</v>
      </c>
      <c r="AC176" s="186">
        <f t="shared" si="184"/>
        <v>0</v>
      </c>
      <c r="AD176" s="186">
        <f t="shared" si="184"/>
        <v>0</v>
      </c>
      <c r="AE176" s="186">
        <f t="shared" si="184"/>
        <v>0</v>
      </c>
      <c r="AF176" s="249" t="s">
        <v>96</v>
      </c>
    </row>
    <row r="177" spans="1:42" s="2" customFormat="1" x14ac:dyDescent="0.25">
      <c r="A177" s="179" t="s">
        <v>30</v>
      </c>
      <c r="B177" s="121">
        <f>B178+B179+B180+B181</f>
        <v>160</v>
      </c>
      <c r="C177" s="121">
        <f t="shared" ref="C177:E177" si="185">C178+C179+C180+C181</f>
        <v>160</v>
      </c>
      <c r="D177" s="121">
        <f t="shared" si="185"/>
        <v>160</v>
      </c>
      <c r="E177" s="121">
        <f t="shared" si="185"/>
        <v>160</v>
      </c>
      <c r="F177" s="134">
        <f>E177/B177*100</f>
        <v>100</v>
      </c>
      <c r="G177" s="121">
        <v>0</v>
      </c>
      <c r="H177" s="121">
        <f>H178+H179+H180+H181</f>
        <v>0</v>
      </c>
      <c r="I177" s="121">
        <f t="shared" ref="I177:AE177" si="186">I178+I179+I180+I181</f>
        <v>0</v>
      </c>
      <c r="J177" s="121">
        <f t="shared" si="186"/>
        <v>0</v>
      </c>
      <c r="K177" s="121">
        <f t="shared" si="186"/>
        <v>0</v>
      </c>
      <c r="L177" s="121">
        <f t="shared" si="186"/>
        <v>160</v>
      </c>
      <c r="M177" s="121">
        <f t="shared" si="186"/>
        <v>160</v>
      </c>
      <c r="N177" s="121">
        <f t="shared" si="186"/>
        <v>0</v>
      </c>
      <c r="O177" s="121">
        <f t="shared" si="186"/>
        <v>0</v>
      </c>
      <c r="P177" s="121">
        <f t="shared" si="186"/>
        <v>0</v>
      </c>
      <c r="Q177" s="121">
        <f t="shared" si="186"/>
        <v>0</v>
      </c>
      <c r="R177" s="121">
        <f t="shared" si="186"/>
        <v>0</v>
      </c>
      <c r="S177" s="121">
        <f t="shared" si="186"/>
        <v>0</v>
      </c>
      <c r="T177" s="121">
        <f t="shared" si="186"/>
        <v>0</v>
      </c>
      <c r="U177" s="121">
        <f t="shared" si="186"/>
        <v>0</v>
      </c>
      <c r="V177" s="121">
        <f t="shared" si="186"/>
        <v>0</v>
      </c>
      <c r="W177" s="121">
        <f t="shared" si="186"/>
        <v>0</v>
      </c>
      <c r="X177" s="121">
        <f t="shared" si="186"/>
        <v>0</v>
      </c>
      <c r="Y177" s="121">
        <f t="shared" si="186"/>
        <v>0</v>
      </c>
      <c r="Z177" s="121">
        <f t="shared" si="186"/>
        <v>0</v>
      </c>
      <c r="AA177" s="121">
        <f t="shared" si="186"/>
        <v>0</v>
      </c>
      <c r="AB177" s="121">
        <f t="shared" si="186"/>
        <v>0</v>
      </c>
      <c r="AC177" s="121">
        <f t="shared" si="186"/>
        <v>0</v>
      </c>
      <c r="AD177" s="121">
        <f t="shared" si="186"/>
        <v>0</v>
      </c>
      <c r="AE177" s="121">
        <f t="shared" si="186"/>
        <v>0</v>
      </c>
      <c r="AF177" s="250"/>
    </row>
    <row r="178" spans="1:42" s="2" customFormat="1" x14ac:dyDescent="0.25">
      <c r="A178" s="112" t="s">
        <v>23</v>
      </c>
      <c r="B178" s="113">
        <f>H178+J178+L178+N178+P178+R178+T178+V178+X178+Z178+AB178+AD178</f>
        <v>0</v>
      </c>
      <c r="C178" s="114">
        <f t="shared" ref="C178:C179" si="187">H178+J178+L178</f>
        <v>0</v>
      </c>
      <c r="D178" s="114">
        <v>0</v>
      </c>
      <c r="E178" s="114">
        <f>I178+K178+M178+O178+Q178+S178+U178+W178+Y178+AA178+AC178+AE178</f>
        <v>0</v>
      </c>
      <c r="F178" s="135">
        <v>0</v>
      </c>
      <c r="G178" s="113">
        <v>0</v>
      </c>
      <c r="H178" s="114">
        <v>0</v>
      </c>
      <c r="I178" s="114">
        <v>0</v>
      </c>
      <c r="J178" s="114">
        <v>0</v>
      </c>
      <c r="K178" s="114">
        <v>0</v>
      </c>
      <c r="L178" s="114">
        <v>0</v>
      </c>
      <c r="M178" s="114">
        <v>0</v>
      </c>
      <c r="N178" s="114">
        <v>0</v>
      </c>
      <c r="O178" s="114">
        <v>0</v>
      </c>
      <c r="P178" s="114">
        <v>0</v>
      </c>
      <c r="Q178" s="115">
        <v>0</v>
      </c>
      <c r="R178" s="114">
        <v>0</v>
      </c>
      <c r="S178" s="115"/>
      <c r="T178" s="114">
        <v>0</v>
      </c>
      <c r="U178" s="115"/>
      <c r="V178" s="114">
        <v>0</v>
      </c>
      <c r="W178" s="115"/>
      <c r="X178" s="114">
        <v>0</v>
      </c>
      <c r="Y178" s="115"/>
      <c r="Z178" s="114">
        <v>0</v>
      </c>
      <c r="AA178" s="115"/>
      <c r="AB178" s="114">
        <v>0</v>
      </c>
      <c r="AC178" s="115"/>
      <c r="AD178" s="114">
        <v>0</v>
      </c>
      <c r="AE178" s="116"/>
      <c r="AF178" s="250"/>
    </row>
    <row r="179" spans="1:42" s="2" customFormat="1" x14ac:dyDescent="0.25">
      <c r="A179" s="112" t="s">
        <v>22</v>
      </c>
      <c r="B179" s="113">
        <f>H179+J179+L179+N179+P179+R179+T179+V179+X179+Z179+AB179+AD179</f>
        <v>0</v>
      </c>
      <c r="C179" s="114">
        <f t="shared" si="187"/>
        <v>0</v>
      </c>
      <c r="D179" s="114">
        <v>0</v>
      </c>
      <c r="E179" s="114">
        <f t="shared" ref="E179:E181" si="188">I179+K179+M179+O179+Q179+S179+U179+W179+Y179+AA179+AC179+AE179</f>
        <v>0</v>
      </c>
      <c r="F179" s="135">
        <v>0</v>
      </c>
      <c r="G179" s="113">
        <v>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0</v>
      </c>
      <c r="Q179" s="115"/>
      <c r="R179" s="114">
        <v>0</v>
      </c>
      <c r="S179" s="115"/>
      <c r="T179" s="114">
        <v>0</v>
      </c>
      <c r="U179" s="115"/>
      <c r="V179" s="114">
        <v>0</v>
      </c>
      <c r="W179" s="115"/>
      <c r="X179" s="114">
        <v>0</v>
      </c>
      <c r="Y179" s="115"/>
      <c r="Z179" s="114">
        <v>0</v>
      </c>
      <c r="AA179" s="115"/>
      <c r="AB179" s="114">
        <v>0</v>
      </c>
      <c r="AC179" s="115"/>
      <c r="AD179" s="114">
        <v>0</v>
      </c>
      <c r="AE179" s="116"/>
      <c r="AF179" s="250"/>
    </row>
    <row r="180" spans="1:42" s="2" customFormat="1" x14ac:dyDescent="0.25">
      <c r="A180" s="112" t="s">
        <v>21</v>
      </c>
      <c r="B180" s="113">
        <f t="shared" ref="B180:B181" si="189">H180+J180+L180+N180+P180+R180+T180+V180+X180+Z180+AB180+AD180</f>
        <v>160</v>
      </c>
      <c r="C180" s="114">
        <f>H180+J180+L180</f>
        <v>160</v>
      </c>
      <c r="D180" s="114">
        <f>E180</f>
        <v>160</v>
      </c>
      <c r="E180" s="114">
        <f t="shared" si="188"/>
        <v>160</v>
      </c>
      <c r="F180" s="135">
        <f t="shared" ref="F180" si="190">E180/B180*100</f>
        <v>100</v>
      </c>
      <c r="G180" s="113">
        <v>0</v>
      </c>
      <c r="H180" s="114">
        <v>0</v>
      </c>
      <c r="I180" s="114">
        <v>0</v>
      </c>
      <c r="J180" s="114">
        <v>0</v>
      </c>
      <c r="K180" s="114">
        <v>0</v>
      </c>
      <c r="L180" s="114">
        <v>160</v>
      </c>
      <c r="M180" s="114">
        <v>160</v>
      </c>
      <c r="N180" s="114">
        <v>0</v>
      </c>
      <c r="O180" s="114">
        <v>0</v>
      </c>
      <c r="P180" s="114">
        <v>0</v>
      </c>
      <c r="Q180" s="114"/>
      <c r="R180" s="114">
        <v>0</v>
      </c>
      <c r="S180" s="114"/>
      <c r="T180" s="114">
        <v>0</v>
      </c>
      <c r="U180" s="114"/>
      <c r="V180" s="114">
        <v>0</v>
      </c>
      <c r="W180" s="114"/>
      <c r="X180" s="114">
        <v>0</v>
      </c>
      <c r="Y180" s="114"/>
      <c r="Z180" s="114">
        <v>0</v>
      </c>
      <c r="AA180" s="114"/>
      <c r="AB180" s="114">
        <v>0</v>
      </c>
      <c r="AC180" s="114"/>
      <c r="AD180" s="114">
        <v>0</v>
      </c>
      <c r="AE180" s="116"/>
      <c r="AF180" s="250"/>
    </row>
    <row r="181" spans="1:42" s="2" customFormat="1" x14ac:dyDescent="0.25">
      <c r="A181" s="112" t="s">
        <v>24</v>
      </c>
      <c r="B181" s="113">
        <f t="shared" si="189"/>
        <v>0</v>
      </c>
      <c r="C181" s="114">
        <f t="shared" ref="C181" si="191">H181+J181+L181</f>
        <v>0</v>
      </c>
      <c r="D181" s="114">
        <v>0</v>
      </c>
      <c r="E181" s="114">
        <f t="shared" si="188"/>
        <v>0</v>
      </c>
      <c r="F181" s="135">
        <v>0</v>
      </c>
      <c r="G181" s="113">
        <v>0</v>
      </c>
      <c r="H181" s="114">
        <v>0</v>
      </c>
      <c r="I181" s="114">
        <v>0</v>
      </c>
      <c r="J181" s="114">
        <v>0</v>
      </c>
      <c r="K181" s="114">
        <v>0</v>
      </c>
      <c r="L181" s="114">
        <v>0</v>
      </c>
      <c r="M181" s="114">
        <v>0</v>
      </c>
      <c r="N181" s="114">
        <v>0</v>
      </c>
      <c r="O181" s="114">
        <v>0</v>
      </c>
      <c r="P181" s="114">
        <v>0</v>
      </c>
      <c r="Q181" s="115"/>
      <c r="R181" s="114">
        <v>0</v>
      </c>
      <c r="S181" s="115"/>
      <c r="T181" s="114">
        <v>0</v>
      </c>
      <c r="U181" s="115"/>
      <c r="V181" s="114">
        <v>0</v>
      </c>
      <c r="W181" s="115"/>
      <c r="X181" s="114">
        <v>0</v>
      </c>
      <c r="Y181" s="115"/>
      <c r="Z181" s="114">
        <v>0</v>
      </c>
      <c r="AA181" s="115"/>
      <c r="AB181" s="114">
        <v>0</v>
      </c>
      <c r="AC181" s="115"/>
      <c r="AD181" s="114">
        <v>0</v>
      </c>
      <c r="AE181" s="116"/>
      <c r="AF181" s="251"/>
    </row>
    <row r="182" spans="1:42" s="2" customFormat="1" ht="84.75" customHeight="1" x14ac:dyDescent="0.25">
      <c r="A182" s="183" t="s">
        <v>69</v>
      </c>
      <c r="B182" s="184">
        <f>B183</f>
        <v>9238.6919999999991</v>
      </c>
      <c r="C182" s="184">
        <f t="shared" ref="C182:AE182" si="192">C183</f>
        <v>4576.2980000000007</v>
      </c>
      <c r="D182" s="184">
        <f t="shared" si="192"/>
        <v>5565.4816499999997</v>
      </c>
      <c r="E182" s="184">
        <f t="shared" si="192"/>
        <v>4219.3994000000002</v>
      </c>
      <c r="F182" s="184">
        <f t="shared" si="192"/>
        <v>96.154725418424874</v>
      </c>
      <c r="G182" s="184">
        <f t="shared" si="192"/>
        <v>218.12009804852937</v>
      </c>
      <c r="H182" s="184">
        <f t="shared" si="192"/>
        <v>1745.893</v>
      </c>
      <c r="I182" s="184">
        <f t="shared" si="192"/>
        <v>460.18373000000003</v>
      </c>
      <c r="J182" s="184">
        <f t="shared" si="192"/>
        <v>2162.9649999999997</v>
      </c>
      <c r="K182" s="184">
        <f t="shared" si="192"/>
        <v>1558.21335</v>
      </c>
      <c r="L182" s="184">
        <f t="shared" si="192"/>
        <v>142.97899999999998</v>
      </c>
      <c r="M182" s="184">
        <f t="shared" si="192"/>
        <v>414.10809</v>
      </c>
      <c r="N182" s="184">
        <f t="shared" si="192"/>
        <v>524.46100000000001</v>
      </c>
      <c r="O182" s="184">
        <f t="shared" si="192"/>
        <v>732.54422999999997</v>
      </c>
      <c r="P182" s="184">
        <f t="shared" si="192"/>
        <v>454.16999999999996</v>
      </c>
      <c r="Q182" s="184">
        <f t="shared" si="192"/>
        <v>1054.3599999999999</v>
      </c>
      <c r="R182" s="184">
        <f t="shared" si="192"/>
        <v>508.98399999999998</v>
      </c>
      <c r="S182" s="184">
        <f t="shared" si="192"/>
        <v>0</v>
      </c>
      <c r="T182" s="184">
        <f t="shared" si="192"/>
        <v>873.92500000000007</v>
      </c>
      <c r="U182" s="184">
        <f t="shared" si="192"/>
        <v>0</v>
      </c>
      <c r="V182" s="184">
        <f t="shared" si="192"/>
        <v>396.49699999999996</v>
      </c>
      <c r="W182" s="184">
        <f t="shared" si="192"/>
        <v>0</v>
      </c>
      <c r="X182" s="184">
        <f t="shared" si="192"/>
        <v>511.31600000000003</v>
      </c>
      <c r="Y182" s="184">
        <f t="shared" si="192"/>
        <v>0</v>
      </c>
      <c r="Z182" s="184">
        <f t="shared" si="192"/>
        <v>671.48599999999999</v>
      </c>
      <c r="AA182" s="184">
        <f t="shared" si="192"/>
        <v>0</v>
      </c>
      <c r="AB182" s="184">
        <f t="shared" si="192"/>
        <v>278.51900000000001</v>
      </c>
      <c r="AC182" s="184">
        <f t="shared" si="192"/>
        <v>0</v>
      </c>
      <c r="AD182" s="184">
        <f t="shared" si="192"/>
        <v>967.48800000000006</v>
      </c>
      <c r="AE182" s="184">
        <f t="shared" si="192"/>
        <v>0</v>
      </c>
      <c r="AF182" s="184"/>
    </row>
    <row r="183" spans="1:42" s="2" customFormat="1" ht="31.5" x14ac:dyDescent="0.25">
      <c r="A183" s="183" t="s">
        <v>70</v>
      </c>
      <c r="B183" s="115">
        <f>B185+B191</f>
        <v>9238.6919999999991</v>
      </c>
      <c r="C183" s="115">
        <f t="shared" ref="C183:AE183" si="193">C185+C191</f>
        <v>4576.2980000000007</v>
      </c>
      <c r="D183" s="115">
        <f t="shared" si="193"/>
        <v>5565.4816499999997</v>
      </c>
      <c r="E183" s="115">
        <f>E185+E191</f>
        <v>4219.3994000000002</v>
      </c>
      <c r="F183" s="115">
        <f t="shared" si="193"/>
        <v>96.154725418424874</v>
      </c>
      <c r="G183" s="115">
        <f t="shared" si="193"/>
        <v>218.12009804852937</v>
      </c>
      <c r="H183" s="115">
        <f t="shared" si="193"/>
        <v>1745.893</v>
      </c>
      <c r="I183" s="115">
        <f t="shared" si="193"/>
        <v>460.18373000000003</v>
      </c>
      <c r="J183" s="115">
        <f t="shared" si="193"/>
        <v>2162.9649999999997</v>
      </c>
      <c r="K183" s="115">
        <f t="shared" si="193"/>
        <v>1558.21335</v>
      </c>
      <c r="L183" s="115">
        <f t="shared" si="193"/>
        <v>142.97899999999998</v>
      </c>
      <c r="M183" s="115">
        <f t="shared" si="193"/>
        <v>414.10809</v>
      </c>
      <c r="N183" s="115">
        <f t="shared" si="193"/>
        <v>524.46100000000001</v>
      </c>
      <c r="O183" s="115">
        <f t="shared" si="193"/>
        <v>732.54422999999997</v>
      </c>
      <c r="P183" s="115">
        <f t="shared" si="193"/>
        <v>454.16999999999996</v>
      </c>
      <c r="Q183" s="115">
        <f t="shared" si="193"/>
        <v>1054.3599999999999</v>
      </c>
      <c r="R183" s="115">
        <f t="shared" si="193"/>
        <v>508.98399999999998</v>
      </c>
      <c r="S183" s="115">
        <f t="shared" si="193"/>
        <v>0</v>
      </c>
      <c r="T183" s="115">
        <f t="shared" si="193"/>
        <v>873.92500000000007</v>
      </c>
      <c r="U183" s="115">
        <f t="shared" si="193"/>
        <v>0</v>
      </c>
      <c r="V183" s="115">
        <f t="shared" si="193"/>
        <v>396.49699999999996</v>
      </c>
      <c r="W183" s="115">
        <f t="shared" si="193"/>
        <v>0</v>
      </c>
      <c r="X183" s="115">
        <f t="shared" si="193"/>
        <v>511.31600000000003</v>
      </c>
      <c r="Y183" s="115">
        <f t="shared" si="193"/>
        <v>0</v>
      </c>
      <c r="Z183" s="115">
        <f t="shared" si="193"/>
        <v>671.48599999999999</v>
      </c>
      <c r="AA183" s="115">
        <f t="shared" si="193"/>
        <v>0</v>
      </c>
      <c r="AB183" s="115">
        <f t="shared" si="193"/>
        <v>278.51900000000001</v>
      </c>
      <c r="AC183" s="115">
        <f t="shared" si="193"/>
        <v>0</v>
      </c>
      <c r="AD183" s="115">
        <f t="shared" si="193"/>
        <v>967.48800000000006</v>
      </c>
      <c r="AE183" s="115">
        <f t="shared" si="193"/>
        <v>0</v>
      </c>
      <c r="AF183" s="115"/>
    </row>
    <row r="184" spans="1:42" s="2" customFormat="1" x14ac:dyDescent="0.25">
      <c r="A184" s="112" t="s">
        <v>20</v>
      </c>
      <c r="B184" s="113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6"/>
      <c r="AF184" s="117"/>
    </row>
    <row r="185" spans="1:42" s="2" customFormat="1" ht="47.25" x14ac:dyDescent="0.25">
      <c r="A185" s="185" t="s">
        <v>71</v>
      </c>
      <c r="B185" s="186">
        <f t="shared" ref="B185:AE185" si="194">B186</f>
        <v>7002.8949999999995</v>
      </c>
      <c r="C185" s="186">
        <f t="shared" si="194"/>
        <v>3625.3100000000004</v>
      </c>
      <c r="D185" s="186">
        <f>D186</f>
        <v>4386.3</v>
      </c>
      <c r="E185" s="186">
        <f t="shared" si="194"/>
        <v>3040.2177500000003</v>
      </c>
      <c r="F185" s="186">
        <f>E185/B185*100</f>
        <v>43.4137274655696</v>
      </c>
      <c r="G185" s="186">
        <f>E188/C188*100</f>
        <v>94.12466908412604</v>
      </c>
      <c r="H185" s="186">
        <f t="shared" si="194"/>
        <v>1264.239</v>
      </c>
      <c r="I185" s="186">
        <f t="shared" si="194"/>
        <v>31.850999999999999</v>
      </c>
      <c r="J185" s="186">
        <f t="shared" si="194"/>
        <v>1952.2739999999999</v>
      </c>
      <c r="K185" s="186">
        <f t="shared" si="194"/>
        <v>1296.30781</v>
      </c>
      <c r="L185" s="186">
        <f t="shared" si="194"/>
        <v>61.413999999999994</v>
      </c>
      <c r="M185" s="186">
        <f t="shared" si="194"/>
        <v>331.07983000000002</v>
      </c>
      <c r="N185" s="186">
        <f t="shared" si="194"/>
        <v>347.38299999999998</v>
      </c>
      <c r="O185" s="186">
        <f t="shared" si="194"/>
        <v>554.85910999999999</v>
      </c>
      <c r="P185" s="186">
        <f t="shared" si="194"/>
        <v>225.63</v>
      </c>
      <c r="Q185" s="186">
        <f t="shared" si="194"/>
        <v>826.13</v>
      </c>
      <c r="R185" s="186">
        <f t="shared" si="194"/>
        <v>347.09899999999999</v>
      </c>
      <c r="S185" s="186">
        <f t="shared" si="194"/>
        <v>0</v>
      </c>
      <c r="T185" s="186">
        <f t="shared" si="194"/>
        <v>619.90900000000011</v>
      </c>
      <c r="U185" s="186">
        <f t="shared" si="194"/>
        <v>0</v>
      </c>
      <c r="V185" s="186">
        <f t="shared" si="194"/>
        <v>310.61099999999999</v>
      </c>
      <c r="W185" s="186">
        <f t="shared" si="194"/>
        <v>0</v>
      </c>
      <c r="X185" s="186">
        <f t="shared" si="194"/>
        <v>440.65800000000002</v>
      </c>
      <c r="Y185" s="186">
        <f t="shared" si="194"/>
        <v>0</v>
      </c>
      <c r="Z185" s="186">
        <f t="shared" si="194"/>
        <v>505.04999999999995</v>
      </c>
      <c r="AA185" s="186">
        <f t="shared" si="194"/>
        <v>0</v>
      </c>
      <c r="AB185" s="186">
        <f t="shared" si="194"/>
        <v>190.10999999999999</v>
      </c>
      <c r="AC185" s="186">
        <f t="shared" si="194"/>
        <v>0</v>
      </c>
      <c r="AD185" s="186">
        <f t="shared" si="194"/>
        <v>738.50900000000001</v>
      </c>
      <c r="AE185" s="186">
        <f t="shared" si="194"/>
        <v>0</v>
      </c>
      <c r="AF185" s="189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</row>
    <row r="186" spans="1:42" s="89" customFormat="1" x14ac:dyDescent="0.25">
      <c r="A186" s="140" t="s">
        <v>30</v>
      </c>
      <c r="B186" s="141">
        <f>B187+B188+B189+B190</f>
        <v>7002.8949999999995</v>
      </c>
      <c r="C186" s="141">
        <f t="shared" ref="C186:D186" si="195">C187+C188+C189+C190</f>
        <v>3625.3100000000004</v>
      </c>
      <c r="D186" s="141">
        <f t="shared" si="195"/>
        <v>4386.3</v>
      </c>
      <c r="E186" s="141">
        <f>E187+E188+E189+E190</f>
        <v>3040.2177500000003</v>
      </c>
      <c r="F186" s="149">
        <f t="shared" ref="F186:F187" si="196">E186/B186*100</f>
        <v>43.4137274655696</v>
      </c>
      <c r="G186" s="141">
        <f t="shared" ref="G186:G187" si="197">E186/C186*100</f>
        <v>83.860904308872904</v>
      </c>
      <c r="H186" s="141">
        <f>H187+H188+H189+H190</f>
        <v>1264.239</v>
      </c>
      <c r="I186" s="141">
        <f t="shared" ref="I186:AE186" si="198">I187+I188+I189+I190</f>
        <v>31.850999999999999</v>
      </c>
      <c r="J186" s="141">
        <f t="shared" si="198"/>
        <v>1952.2739999999999</v>
      </c>
      <c r="K186" s="141">
        <f>K187+K188+K189+K190</f>
        <v>1296.30781</v>
      </c>
      <c r="L186" s="141">
        <f t="shared" si="198"/>
        <v>61.413999999999994</v>
      </c>
      <c r="M186" s="141">
        <f t="shared" si="198"/>
        <v>331.07983000000002</v>
      </c>
      <c r="N186" s="141">
        <f t="shared" si="198"/>
        <v>347.38299999999998</v>
      </c>
      <c r="O186" s="141">
        <f t="shared" si="198"/>
        <v>554.85910999999999</v>
      </c>
      <c r="P186" s="141">
        <v>225.63</v>
      </c>
      <c r="Q186" s="141">
        <v>826.13</v>
      </c>
      <c r="R186" s="141">
        <f t="shared" si="198"/>
        <v>347.09899999999999</v>
      </c>
      <c r="S186" s="141">
        <f t="shared" si="198"/>
        <v>0</v>
      </c>
      <c r="T186" s="141">
        <f t="shared" si="198"/>
        <v>619.90900000000011</v>
      </c>
      <c r="U186" s="141">
        <f t="shared" si="198"/>
        <v>0</v>
      </c>
      <c r="V186" s="141">
        <f t="shared" si="198"/>
        <v>310.61099999999999</v>
      </c>
      <c r="W186" s="141">
        <f t="shared" si="198"/>
        <v>0</v>
      </c>
      <c r="X186" s="141">
        <f t="shared" si="198"/>
        <v>440.65800000000002</v>
      </c>
      <c r="Y186" s="141">
        <f t="shared" si="198"/>
        <v>0</v>
      </c>
      <c r="Z186" s="141">
        <f t="shared" si="198"/>
        <v>505.04999999999995</v>
      </c>
      <c r="AA186" s="141">
        <f t="shared" si="198"/>
        <v>0</v>
      </c>
      <c r="AB186" s="141">
        <f t="shared" si="198"/>
        <v>190.10999999999999</v>
      </c>
      <c r="AC186" s="141">
        <f t="shared" si="198"/>
        <v>0</v>
      </c>
      <c r="AD186" s="141">
        <f t="shared" si="198"/>
        <v>738.50900000000001</v>
      </c>
      <c r="AE186" s="141">
        <f t="shared" si="198"/>
        <v>0</v>
      </c>
      <c r="AF186" s="144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</row>
    <row r="187" spans="1:42" s="89" customFormat="1" x14ac:dyDescent="0.25">
      <c r="A187" s="145" t="s">
        <v>23</v>
      </c>
      <c r="B187" s="113">
        <f>H187+J187+L187+N187+P187+R187+T187+V187+X187+Z187+AB187+AD187</f>
        <v>4315.3979999999992</v>
      </c>
      <c r="C187" s="146">
        <f>H187+J187+L187+N187</f>
        <v>1806.8720000000001</v>
      </c>
      <c r="D187" s="146">
        <v>2395.3000000000002</v>
      </c>
      <c r="E187" s="146">
        <f>I187+K187+M187+O187+Q187+S187+U187+W187+Y187+AA187+AC187+AE187</f>
        <v>1328.6190000000001</v>
      </c>
      <c r="F187" s="142">
        <f t="shared" si="196"/>
        <v>30.787867075064696</v>
      </c>
      <c r="G187" s="143">
        <f t="shared" si="197"/>
        <v>73.531439969184319</v>
      </c>
      <c r="H187" s="146">
        <v>1028.239</v>
      </c>
      <c r="I187" s="146">
        <v>0</v>
      </c>
      <c r="J187" s="146">
        <v>369.88900000000001</v>
      </c>
      <c r="K187" s="146">
        <v>0.20680999999999999</v>
      </c>
      <c r="L187" s="146">
        <v>61.406999999999996</v>
      </c>
      <c r="M187" s="146">
        <v>215.54313999999999</v>
      </c>
      <c r="N187" s="146">
        <v>347.33699999999999</v>
      </c>
      <c r="O187" s="146">
        <v>468.29905000000002</v>
      </c>
      <c r="P187" s="146">
        <v>225.542</v>
      </c>
      <c r="Q187" s="147">
        <v>644.57000000000005</v>
      </c>
      <c r="R187" s="146">
        <v>347.05399999999997</v>
      </c>
      <c r="S187" s="147"/>
      <c r="T187" s="146">
        <v>619.83900000000006</v>
      </c>
      <c r="U187" s="147"/>
      <c r="V187" s="146">
        <v>241.42099999999999</v>
      </c>
      <c r="W187" s="147"/>
      <c r="X187" s="146">
        <v>259.40600000000001</v>
      </c>
      <c r="Y187" s="147"/>
      <c r="Z187" s="146">
        <v>308.34199999999998</v>
      </c>
      <c r="AA187" s="147"/>
      <c r="AB187" s="146">
        <v>19.402999999999999</v>
      </c>
      <c r="AC187" s="147"/>
      <c r="AD187" s="146">
        <v>487.51900000000001</v>
      </c>
      <c r="AE187" s="148"/>
      <c r="AF187" s="144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</row>
    <row r="188" spans="1:42" s="89" customFormat="1" x14ac:dyDescent="0.25">
      <c r="A188" s="145" t="s">
        <v>22</v>
      </c>
      <c r="B188" s="113">
        <f>H188+J188+L188+N188+P188+R188+T188+V188+X188+Z188+AB188+AD188</f>
        <v>2687.4970000000003</v>
      </c>
      <c r="C188" s="146">
        <f>H188+J188+L188+N188</f>
        <v>1818.4380000000001</v>
      </c>
      <c r="D188" s="146">
        <v>1991</v>
      </c>
      <c r="E188" s="146">
        <f>I188+K188+M188+O188+Q188+S188+U188+W188+Y188+AA188+AC188+AE188</f>
        <v>1711.5987500000001</v>
      </c>
      <c r="F188" s="142">
        <f>E188/B188*100</f>
        <v>63.687466441823005</v>
      </c>
      <c r="G188" s="143">
        <f>E188/C188*100</f>
        <v>94.12466908412604</v>
      </c>
      <c r="H188" s="146">
        <v>236</v>
      </c>
      <c r="I188" s="146">
        <v>31.850999999999999</v>
      </c>
      <c r="J188" s="146">
        <v>1582.385</v>
      </c>
      <c r="K188" s="146">
        <v>1296.1010000000001</v>
      </c>
      <c r="L188" s="146">
        <v>7.0000000000000001E-3</v>
      </c>
      <c r="M188" s="146">
        <v>115.53668999999999</v>
      </c>
      <c r="N188" s="146">
        <v>4.5999999999999999E-2</v>
      </c>
      <c r="O188" s="146">
        <v>86.560059999999993</v>
      </c>
      <c r="P188" s="146">
        <v>9.7000000000000003E-2</v>
      </c>
      <c r="Q188" s="147">
        <v>181.55</v>
      </c>
      <c r="R188" s="146">
        <v>4.4999999999999998E-2</v>
      </c>
      <c r="S188" s="147"/>
      <c r="T188" s="146">
        <v>7.0000000000000007E-2</v>
      </c>
      <c r="U188" s="147"/>
      <c r="V188" s="146">
        <v>69.19</v>
      </c>
      <c r="W188" s="147"/>
      <c r="X188" s="146">
        <v>181.25200000000001</v>
      </c>
      <c r="Y188" s="147"/>
      <c r="Z188" s="146">
        <v>196.708</v>
      </c>
      <c r="AA188" s="147"/>
      <c r="AB188" s="146">
        <v>170.70699999999999</v>
      </c>
      <c r="AC188" s="147"/>
      <c r="AD188" s="146">
        <v>250.99</v>
      </c>
      <c r="AE188" s="148"/>
      <c r="AF188" s="144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</row>
    <row r="189" spans="1:42" s="89" customFormat="1" x14ac:dyDescent="0.25">
      <c r="A189" s="145" t="s">
        <v>21</v>
      </c>
      <c r="B189" s="143">
        <f t="shared" ref="B189:B190" si="199">H189+J189+L189+N189+P189+R189+T189+V189+X189+Z189+AB189+AD189</f>
        <v>0</v>
      </c>
      <c r="C189" s="146">
        <f t="shared" ref="C189:C190" si="200">H189+J189+L189+N189</f>
        <v>0</v>
      </c>
      <c r="D189" s="146">
        <v>0</v>
      </c>
      <c r="E189" s="146">
        <f t="shared" ref="E189:E190" si="201">I189+K189+M189+O189+Q189+S189+U189+W189+Y189+AA189+AC189+AE189</f>
        <v>0</v>
      </c>
      <c r="F189" s="142">
        <v>0</v>
      </c>
      <c r="G189" s="143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146">
        <v>0</v>
      </c>
      <c r="P189" s="146"/>
      <c r="Q189" s="146">
        <v>0</v>
      </c>
      <c r="R189" s="146">
        <v>0</v>
      </c>
      <c r="S189" s="146"/>
      <c r="T189" s="146">
        <v>0</v>
      </c>
      <c r="U189" s="146"/>
      <c r="V189" s="146">
        <v>0</v>
      </c>
      <c r="W189" s="146"/>
      <c r="X189" s="146">
        <v>0</v>
      </c>
      <c r="Y189" s="146"/>
      <c r="Z189" s="146">
        <v>0</v>
      </c>
      <c r="AA189" s="146"/>
      <c r="AB189" s="146">
        <v>0</v>
      </c>
      <c r="AC189" s="146"/>
      <c r="AD189" s="146">
        <v>0</v>
      </c>
      <c r="AE189" s="148"/>
      <c r="AF189" s="144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</row>
    <row r="190" spans="1:42" s="89" customFormat="1" x14ac:dyDescent="0.25">
      <c r="A190" s="145" t="s">
        <v>24</v>
      </c>
      <c r="B190" s="143">
        <f t="shared" si="199"/>
        <v>0</v>
      </c>
      <c r="C190" s="146">
        <f t="shared" si="200"/>
        <v>0</v>
      </c>
      <c r="D190" s="146">
        <v>0</v>
      </c>
      <c r="E190" s="146">
        <f t="shared" si="201"/>
        <v>0</v>
      </c>
      <c r="F190" s="142">
        <v>0</v>
      </c>
      <c r="G190" s="143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v>0</v>
      </c>
      <c r="Q190" s="147">
        <v>0</v>
      </c>
      <c r="R190" s="146">
        <v>0</v>
      </c>
      <c r="S190" s="147"/>
      <c r="T190" s="146">
        <v>0</v>
      </c>
      <c r="U190" s="147"/>
      <c r="V190" s="146">
        <v>0</v>
      </c>
      <c r="W190" s="147"/>
      <c r="X190" s="146">
        <v>0</v>
      </c>
      <c r="Y190" s="147"/>
      <c r="Z190" s="146">
        <v>0</v>
      </c>
      <c r="AA190" s="147"/>
      <c r="AB190" s="146">
        <v>0</v>
      </c>
      <c r="AC190" s="147"/>
      <c r="AD190" s="146">
        <v>0</v>
      </c>
      <c r="AE190" s="148"/>
      <c r="AF190" s="144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</row>
    <row r="191" spans="1:42" s="2" customFormat="1" ht="78.75" x14ac:dyDescent="0.25">
      <c r="A191" s="185" t="s">
        <v>72</v>
      </c>
      <c r="B191" s="186">
        <f t="shared" ref="B191:AE191" si="202">B192</f>
        <v>2235.797</v>
      </c>
      <c r="C191" s="186">
        <f t="shared" si="202"/>
        <v>950.98800000000006</v>
      </c>
      <c r="D191" s="186">
        <f t="shared" si="202"/>
        <v>1179.18165</v>
      </c>
      <c r="E191" s="186">
        <f t="shared" si="202"/>
        <v>1179.18165</v>
      </c>
      <c r="F191" s="186">
        <f>E191/B191*100</f>
        <v>52.740997952855281</v>
      </c>
      <c r="G191" s="186">
        <f>E191*100/C191</f>
        <v>123.99542896440332</v>
      </c>
      <c r="H191" s="186">
        <f t="shared" si="202"/>
        <v>481.654</v>
      </c>
      <c r="I191" s="186">
        <f t="shared" si="202"/>
        <v>428.33273000000003</v>
      </c>
      <c r="J191" s="186">
        <f t="shared" si="202"/>
        <v>210.691</v>
      </c>
      <c r="K191" s="186">
        <f t="shared" si="202"/>
        <v>261.90553999999997</v>
      </c>
      <c r="L191" s="186">
        <f t="shared" si="202"/>
        <v>81.564999999999998</v>
      </c>
      <c r="M191" s="186">
        <f t="shared" si="202"/>
        <v>83.028260000000003</v>
      </c>
      <c r="N191" s="186">
        <f t="shared" si="202"/>
        <v>177.078</v>
      </c>
      <c r="O191" s="186">
        <f t="shared" si="202"/>
        <v>177.68512000000001</v>
      </c>
      <c r="P191" s="186">
        <f t="shared" si="202"/>
        <v>228.54</v>
      </c>
      <c r="Q191" s="186">
        <f t="shared" si="202"/>
        <v>228.23</v>
      </c>
      <c r="R191" s="186">
        <f t="shared" si="202"/>
        <v>161.88499999999999</v>
      </c>
      <c r="S191" s="186">
        <f t="shared" si="202"/>
        <v>0</v>
      </c>
      <c r="T191" s="186">
        <f t="shared" si="202"/>
        <v>254.01599999999999</v>
      </c>
      <c r="U191" s="186">
        <f t="shared" si="202"/>
        <v>0</v>
      </c>
      <c r="V191" s="186">
        <f t="shared" si="202"/>
        <v>85.885999999999996</v>
      </c>
      <c r="W191" s="186">
        <f t="shared" si="202"/>
        <v>0</v>
      </c>
      <c r="X191" s="186">
        <f t="shared" si="202"/>
        <v>70.658000000000001</v>
      </c>
      <c r="Y191" s="186">
        <f t="shared" si="202"/>
        <v>0</v>
      </c>
      <c r="Z191" s="186">
        <f t="shared" si="202"/>
        <v>166.43600000000001</v>
      </c>
      <c r="AA191" s="186">
        <f t="shared" si="202"/>
        <v>0</v>
      </c>
      <c r="AB191" s="186">
        <f t="shared" si="202"/>
        <v>88.409000000000006</v>
      </c>
      <c r="AC191" s="186">
        <f t="shared" si="202"/>
        <v>0</v>
      </c>
      <c r="AD191" s="186">
        <f t="shared" si="202"/>
        <v>228.97900000000001</v>
      </c>
      <c r="AE191" s="186">
        <f t="shared" si="202"/>
        <v>0</v>
      </c>
      <c r="AF191" s="189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</row>
    <row r="192" spans="1:42" s="89" customFormat="1" x14ac:dyDescent="0.25">
      <c r="A192" s="140" t="s">
        <v>30</v>
      </c>
      <c r="B192" s="141">
        <f>B193+B194+B195+B196</f>
        <v>2235.797</v>
      </c>
      <c r="C192" s="141">
        <f t="shared" ref="C192:E192" si="203">C193+C194+C195+C196</f>
        <v>950.98800000000006</v>
      </c>
      <c r="D192" s="141">
        <f t="shared" si="203"/>
        <v>1179.18165</v>
      </c>
      <c r="E192" s="141">
        <f t="shared" si="203"/>
        <v>1179.18165</v>
      </c>
      <c r="F192" s="149">
        <f>E192/B192*100</f>
        <v>52.740997952855281</v>
      </c>
      <c r="G192" s="141">
        <f>E192/C192*100</f>
        <v>123.99542896440332</v>
      </c>
      <c r="H192" s="141">
        <f>H193+H194+H195+H196</f>
        <v>481.654</v>
      </c>
      <c r="I192" s="141">
        <f t="shared" ref="I192:AE192" si="204">I193+I194+I195+I196</f>
        <v>428.33273000000003</v>
      </c>
      <c r="J192" s="141">
        <f t="shared" si="204"/>
        <v>210.691</v>
      </c>
      <c r="K192" s="141">
        <f t="shared" si="204"/>
        <v>261.90553999999997</v>
      </c>
      <c r="L192" s="141">
        <f>L193+L194+L195+L196</f>
        <v>81.564999999999998</v>
      </c>
      <c r="M192" s="141">
        <f t="shared" si="204"/>
        <v>83.028260000000003</v>
      </c>
      <c r="N192" s="141">
        <f t="shared" si="204"/>
        <v>177.078</v>
      </c>
      <c r="O192" s="141">
        <f t="shared" si="204"/>
        <v>177.68512000000001</v>
      </c>
      <c r="P192" s="141">
        <f t="shared" si="204"/>
        <v>228.54</v>
      </c>
      <c r="Q192" s="141">
        <f t="shared" si="204"/>
        <v>228.23</v>
      </c>
      <c r="R192" s="141">
        <f t="shared" si="204"/>
        <v>161.88499999999999</v>
      </c>
      <c r="S192" s="141">
        <f t="shared" si="204"/>
        <v>0</v>
      </c>
      <c r="T192" s="141">
        <f t="shared" si="204"/>
        <v>254.01599999999999</v>
      </c>
      <c r="U192" s="141">
        <f t="shared" si="204"/>
        <v>0</v>
      </c>
      <c r="V192" s="141">
        <f t="shared" si="204"/>
        <v>85.885999999999996</v>
      </c>
      <c r="W192" s="141">
        <f t="shared" si="204"/>
        <v>0</v>
      </c>
      <c r="X192" s="141">
        <f t="shared" si="204"/>
        <v>70.658000000000001</v>
      </c>
      <c r="Y192" s="141">
        <f t="shared" si="204"/>
        <v>0</v>
      </c>
      <c r="Z192" s="141">
        <f t="shared" si="204"/>
        <v>166.43600000000001</v>
      </c>
      <c r="AA192" s="141">
        <f t="shared" si="204"/>
        <v>0</v>
      </c>
      <c r="AB192" s="141">
        <f t="shared" si="204"/>
        <v>88.409000000000006</v>
      </c>
      <c r="AC192" s="141">
        <f t="shared" si="204"/>
        <v>0</v>
      </c>
      <c r="AD192" s="141">
        <f t="shared" si="204"/>
        <v>228.97900000000001</v>
      </c>
      <c r="AE192" s="141">
        <f t="shared" si="204"/>
        <v>0</v>
      </c>
      <c r="AF192" s="144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</row>
    <row r="193" spans="1:42" s="89" customFormat="1" x14ac:dyDescent="0.25">
      <c r="A193" s="145" t="s">
        <v>23</v>
      </c>
      <c r="B193" s="143">
        <f>H193+J193+L193+N193+P193+R193+T193+V193+X193+Z193+AB193+AD193</f>
        <v>0</v>
      </c>
      <c r="C193" s="146">
        <f>H193+J193</f>
        <v>0</v>
      </c>
      <c r="D193" s="146">
        <v>0</v>
      </c>
      <c r="E193" s="146">
        <f>I193+K193+M193+O193+Q193+S193+U193+W193+Y193+AA193+AC193+AE193</f>
        <v>0</v>
      </c>
      <c r="F193" s="142">
        <v>0</v>
      </c>
      <c r="G193" s="143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47">
        <v>0</v>
      </c>
      <c r="R193" s="146">
        <v>0</v>
      </c>
      <c r="S193" s="147"/>
      <c r="T193" s="146">
        <v>0</v>
      </c>
      <c r="U193" s="147"/>
      <c r="V193" s="146">
        <v>0</v>
      </c>
      <c r="W193" s="147"/>
      <c r="X193" s="146">
        <v>0</v>
      </c>
      <c r="Y193" s="147"/>
      <c r="Z193" s="146">
        <v>0</v>
      </c>
      <c r="AA193" s="147"/>
      <c r="AB193" s="146">
        <v>0</v>
      </c>
      <c r="AC193" s="147"/>
      <c r="AD193" s="146">
        <v>0</v>
      </c>
      <c r="AE193" s="148"/>
      <c r="AF193" s="144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</row>
    <row r="194" spans="1:42" s="89" customFormat="1" x14ac:dyDescent="0.25">
      <c r="A194" s="145" t="s">
        <v>22</v>
      </c>
      <c r="B194" s="143">
        <f>H194+J194+L194+N194+P194+R194+T194+V194+X194+Z194+AB194+AD194</f>
        <v>0</v>
      </c>
      <c r="C194" s="146">
        <f t="shared" ref="C194" si="205">H194+J194</f>
        <v>0</v>
      </c>
      <c r="D194" s="146">
        <v>0</v>
      </c>
      <c r="E194" s="146">
        <f t="shared" ref="E194:E196" si="206">I194+K194+M194+O194+Q194+S194+U194+W194+Y194+AA194+AC194+AE194</f>
        <v>0</v>
      </c>
      <c r="F194" s="142">
        <v>0</v>
      </c>
      <c r="G194" s="143">
        <v>0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7">
        <v>0</v>
      </c>
      <c r="R194" s="146">
        <v>0</v>
      </c>
      <c r="S194" s="147"/>
      <c r="T194" s="146">
        <v>0</v>
      </c>
      <c r="U194" s="147"/>
      <c r="V194" s="146">
        <v>0</v>
      </c>
      <c r="W194" s="147"/>
      <c r="X194" s="146">
        <v>0</v>
      </c>
      <c r="Y194" s="147"/>
      <c r="Z194" s="146">
        <v>0</v>
      </c>
      <c r="AA194" s="147"/>
      <c r="AB194" s="146">
        <v>0</v>
      </c>
      <c r="AC194" s="147"/>
      <c r="AD194" s="146">
        <v>0</v>
      </c>
      <c r="AE194" s="148"/>
      <c r="AF194" s="144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</row>
    <row r="195" spans="1:42" s="89" customFormat="1" x14ac:dyDescent="0.25">
      <c r="A195" s="145" t="s">
        <v>21</v>
      </c>
      <c r="B195" s="113">
        <f t="shared" ref="B195:B196" si="207">H195+J195+L195+N195+P195+R195+T195+V195+X195+Z195+AB195+AD195</f>
        <v>2235.797</v>
      </c>
      <c r="C195" s="146">
        <f>H195+J195+L195+N195</f>
        <v>950.98800000000006</v>
      </c>
      <c r="D195" s="146">
        <f>E195</f>
        <v>1179.18165</v>
      </c>
      <c r="E195" s="146">
        <f t="shared" si="206"/>
        <v>1179.18165</v>
      </c>
      <c r="F195" s="142">
        <f t="shared" ref="F195" si="208">E195/B195*100</f>
        <v>52.740997952855281</v>
      </c>
      <c r="G195" s="143">
        <f t="shared" ref="G195" si="209">E195/C195*100</f>
        <v>123.99542896440332</v>
      </c>
      <c r="H195" s="146">
        <v>481.654</v>
      </c>
      <c r="I195" s="146">
        <v>428.33273000000003</v>
      </c>
      <c r="J195" s="146">
        <v>210.691</v>
      </c>
      <c r="K195" s="146">
        <v>261.90553999999997</v>
      </c>
      <c r="L195" s="146">
        <v>81.564999999999998</v>
      </c>
      <c r="M195" s="146">
        <v>83.028260000000003</v>
      </c>
      <c r="N195" s="146">
        <v>177.078</v>
      </c>
      <c r="O195" s="146">
        <v>177.68512000000001</v>
      </c>
      <c r="P195" s="146">
        <v>228.54</v>
      </c>
      <c r="Q195" s="146">
        <v>228.23</v>
      </c>
      <c r="R195" s="146">
        <v>161.88499999999999</v>
      </c>
      <c r="S195" s="146"/>
      <c r="T195" s="114">
        <v>254.01599999999999</v>
      </c>
      <c r="U195" s="146"/>
      <c r="V195" s="146">
        <v>85.885999999999996</v>
      </c>
      <c r="W195" s="146"/>
      <c r="X195" s="146">
        <v>70.658000000000001</v>
      </c>
      <c r="Y195" s="146"/>
      <c r="Z195" s="146">
        <v>166.43600000000001</v>
      </c>
      <c r="AA195" s="146"/>
      <c r="AB195" s="146">
        <v>88.409000000000006</v>
      </c>
      <c r="AC195" s="146"/>
      <c r="AD195" s="146">
        <v>228.97900000000001</v>
      </c>
      <c r="AE195" s="148"/>
      <c r="AF195" s="144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</row>
    <row r="196" spans="1:42" s="89" customFormat="1" x14ac:dyDescent="0.25">
      <c r="A196" s="145" t="s">
        <v>24</v>
      </c>
      <c r="B196" s="143">
        <f t="shared" si="207"/>
        <v>0</v>
      </c>
      <c r="C196" s="146">
        <f t="shared" ref="C196" si="210">H196+J196</f>
        <v>0</v>
      </c>
      <c r="D196" s="146">
        <v>0</v>
      </c>
      <c r="E196" s="146">
        <f t="shared" si="206"/>
        <v>0</v>
      </c>
      <c r="F196" s="142">
        <v>0</v>
      </c>
      <c r="G196" s="143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7"/>
      <c r="R196" s="146">
        <v>0</v>
      </c>
      <c r="S196" s="147"/>
      <c r="T196" s="146">
        <v>0</v>
      </c>
      <c r="U196" s="147"/>
      <c r="V196" s="146">
        <v>0</v>
      </c>
      <c r="W196" s="147"/>
      <c r="X196" s="146">
        <v>0</v>
      </c>
      <c r="Y196" s="147"/>
      <c r="Z196" s="146">
        <v>0</v>
      </c>
      <c r="AA196" s="147"/>
      <c r="AB196" s="146">
        <v>0</v>
      </c>
      <c r="AC196" s="147"/>
      <c r="AD196" s="146">
        <v>0</v>
      </c>
      <c r="AE196" s="148"/>
      <c r="AF196" s="144"/>
    </row>
    <row r="197" spans="1:42" s="198" customFormat="1" x14ac:dyDescent="0.25">
      <c r="A197" s="192" t="s">
        <v>25</v>
      </c>
      <c r="B197" s="193">
        <f>B6+B129+B182</f>
        <v>17065.18852</v>
      </c>
      <c r="C197" s="193">
        <f t="shared" ref="C197:AE197" si="211">C6+C129+C182</f>
        <v>7122.5285200000008</v>
      </c>
      <c r="D197" s="193">
        <f t="shared" si="211"/>
        <v>7652.9656500000001</v>
      </c>
      <c r="E197" s="193">
        <f t="shared" si="211"/>
        <v>7166.580390000001</v>
      </c>
      <c r="F197" s="194">
        <f>E197/B197*100</f>
        <v>41.995319193813401</v>
      </c>
      <c r="G197" s="195">
        <f>E197/C197*100</f>
        <v>100.61848639673823</v>
      </c>
      <c r="H197" s="193">
        <f t="shared" si="211"/>
        <v>2415.3090000000002</v>
      </c>
      <c r="I197" s="193">
        <f t="shared" si="211"/>
        <v>1032.4857299999999</v>
      </c>
      <c r="J197" s="193">
        <f t="shared" si="211"/>
        <v>2544.8919999999998</v>
      </c>
      <c r="K197" s="193">
        <f t="shared" si="211"/>
        <v>1926.1613499999999</v>
      </c>
      <c r="L197" s="193">
        <f t="shared" si="211"/>
        <v>1012.47552</v>
      </c>
      <c r="M197" s="193">
        <f t="shared" si="211"/>
        <v>989.38315000000011</v>
      </c>
      <c r="N197" s="193">
        <f t="shared" si="211"/>
        <v>1216.252</v>
      </c>
      <c r="O197" s="193">
        <f t="shared" si="211"/>
        <v>1495.58016</v>
      </c>
      <c r="P197" s="193">
        <f t="shared" si="211"/>
        <v>1491.2460000000001</v>
      </c>
      <c r="Q197" s="193">
        <f t="shared" si="211"/>
        <v>1729.98</v>
      </c>
      <c r="R197" s="193">
        <f t="shared" si="211"/>
        <v>1495.191</v>
      </c>
      <c r="S197" s="193">
        <f t="shared" si="211"/>
        <v>0</v>
      </c>
      <c r="T197" s="193">
        <f t="shared" si="211"/>
        <v>1659.9</v>
      </c>
      <c r="U197" s="193">
        <f t="shared" si="211"/>
        <v>0</v>
      </c>
      <c r="V197" s="193">
        <f t="shared" si="211"/>
        <v>644.00299999999993</v>
      </c>
      <c r="W197" s="193">
        <f t="shared" si="211"/>
        <v>0</v>
      </c>
      <c r="X197" s="193">
        <f t="shared" si="211"/>
        <v>724.32899999999995</v>
      </c>
      <c r="Y197" s="193">
        <f t="shared" si="211"/>
        <v>0</v>
      </c>
      <c r="Z197" s="193">
        <f t="shared" si="211"/>
        <v>1225.3820000000001</v>
      </c>
      <c r="AA197" s="193">
        <f t="shared" si="211"/>
        <v>0</v>
      </c>
      <c r="AB197" s="193">
        <f t="shared" si="211"/>
        <v>1216.1759999999999</v>
      </c>
      <c r="AC197" s="193">
        <f t="shared" si="211"/>
        <v>0</v>
      </c>
      <c r="AD197" s="193">
        <f t="shared" si="211"/>
        <v>1420.0240000000001</v>
      </c>
      <c r="AE197" s="193">
        <f t="shared" si="211"/>
        <v>0</v>
      </c>
      <c r="AF197" s="196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</row>
    <row r="198" spans="1:42" s="2" customFormat="1" x14ac:dyDescent="0.25">
      <c r="A198" s="112" t="s">
        <v>23</v>
      </c>
      <c r="B198" s="151">
        <f t="shared" ref="B198:E201" si="212">B11+B17+B23+B31+B37+B43+B51+B57+B63+B69+B77+B83+B89+B95+B101+B107+B113+B119+B134+B140+B146+B152+B160+B166+B172+B178+B187+B193</f>
        <v>4315.3979999999992</v>
      </c>
      <c r="C198" s="151">
        <f t="shared" si="212"/>
        <v>1806.8720000000001</v>
      </c>
      <c r="D198" s="151">
        <f t="shared" si="212"/>
        <v>2395.3000000000002</v>
      </c>
      <c r="E198" s="151">
        <f t="shared" si="212"/>
        <v>1328.6190000000001</v>
      </c>
      <c r="F198" s="142">
        <f>E198/B198*100</f>
        <v>30.787867075064696</v>
      </c>
      <c r="G198" s="143">
        <f>E198/C198*100</f>
        <v>73.531439969184319</v>
      </c>
      <c r="H198" s="151">
        <f t="shared" ref="H198:AE201" si="213">H11+H17+H23+H31+H37+H43+H51+H57+H63+H69+H77+H83+H89+H95+H101+H107+H113+H119+H134+H140+H146+H152+H160+H166+H172+H178+H187+H193</f>
        <v>1028.239</v>
      </c>
      <c r="I198" s="151">
        <f t="shared" si="213"/>
        <v>0</v>
      </c>
      <c r="J198" s="151">
        <f t="shared" si="213"/>
        <v>369.88900000000001</v>
      </c>
      <c r="K198" s="151">
        <f t="shared" si="213"/>
        <v>0.20680999999999999</v>
      </c>
      <c r="L198" s="151">
        <f t="shared" si="213"/>
        <v>61.406999999999996</v>
      </c>
      <c r="M198" s="151">
        <f t="shared" si="213"/>
        <v>215.54313999999999</v>
      </c>
      <c r="N198" s="151">
        <f t="shared" si="213"/>
        <v>347.33699999999999</v>
      </c>
      <c r="O198" s="151">
        <f t="shared" si="213"/>
        <v>468.29905000000002</v>
      </c>
      <c r="P198" s="151">
        <f t="shared" si="213"/>
        <v>225.542</v>
      </c>
      <c r="Q198" s="151">
        <f t="shared" si="213"/>
        <v>644.57000000000005</v>
      </c>
      <c r="R198" s="151">
        <f t="shared" si="213"/>
        <v>347.05399999999997</v>
      </c>
      <c r="S198" s="151">
        <f t="shared" si="213"/>
        <v>0</v>
      </c>
      <c r="T198" s="151">
        <f t="shared" si="213"/>
        <v>619.83900000000006</v>
      </c>
      <c r="U198" s="151">
        <f t="shared" si="213"/>
        <v>0</v>
      </c>
      <c r="V198" s="151">
        <f t="shared" si="213"/>
        <v>241.42099999999999</v>
      </c>
      <c r="W198" s="151">
        <f t="shared" si="213"/>
        <v>0</v>
      </c>
      <c r="X198" s="151">
        <f t="shared" si="213"/>
        <v>259.40600000000001</v>
      </c>
      <c r="Y198" s="151">
        <f t="shared" si="213"/>
        <v>0</v>
      </c>
      <c r="Z198" s="151">
        <f t="shared" si="213"/>
        <v>308.34199999999998</v>
      </c>
      <c r="AA198" s="151">
        <f t="shared" si="213"/>
        <v>0</v>
      </c>
      <c r="AB198" s="151">
        <f t="shared" si="213"/>
        <v>19.402999999999999</v>
      </c>
      <c r="AC198" s="151">
        <f t="shared" si="213"/>
        <v>0</v>
      </c>
      <c r="AD198" s="151">
        <f t="shared" si="213"/>
        <v>487.51900000000001</v>
      </c>
      <c r="AE198" s="151">
        <f t="shared" si="213"/>
        <v>0</v>
      </c>
      <c r="AF198" s="117"/>
    </row>
    <row r="199" spans="1:42" s="2" customFormat="1" x14ac:dyDescent="0.25">
      <c r="A199" s="112" t="s">
        <v>22</v>
      </c>
      <c r="B199" s="151">
        <f t="shared" si="212"/>
        <v>6893.7985200000012</v>
      </c>
      <c r="C199" s="151">
        <f t="shared" si="212"/>
        <v>3224.0035200000002</v>
      </c>
      <c r="D199" s="151">
        <f t="shared" si="212"/>
        <v>3355</v>
      </c>
      <c r="E199" s="151">
        <f t="shared" si="212"/>
        <v>3489.6316000000002</v>
      </c>
      <c r="F199" s="142">
        <f>E199/B199*100</f>
        <v>50.619866389712818</v>
      </c>
      <c r="G199" s="143">
        <f>E199/C199*100</f>
        <v>108.23907537172911</v>
      </c>
      <c r="H199" s="151">
        <f t="shared" si="213"/>
        <v>879.53399999999999</v>
      </c>
      <c r="I199" s="151">
        <f t="shared" si="213"/>
        <v>578.27099999999996</v>
      </c>
      <c r="J199" s="151">
        <f t="shared" si="213"/>
        <v>1871.0609999999999</v>
      </c>
      <c r="K199" s="151">
        <f t="shared" si="213"/>
        <v>1598.181</v>
      </c>
      <c r="L199" s="151">
        <f t="shared" si="213"/>
        <v>136.36252000000002</v>
      </c>
      <c r="M199" s="151">
        <f t="shared" si="213"/>
        <v>238.14375000000001</v>
      </c>
      <c r="N199" s="151">
        <f t="shared" si="213"/>
        <v>337.04599999999999</v>
      </c>
      <c r="O199" s="151">
        <f t="shared" si="213"/>
        <v>405.26585</v>
      </c>
      <c r="P199" s="151">
        <f t="shared" si="213"/>
        <v>507.10999999999996</v>
      </c>
      <c r="Q199" s="151">
        <f t="shared" si="213"/>
        <v>669.77</v>
      </c>
      <c r="R199" s="151">
        <f t="shared" si="213"/>
        <v>860.36900000000003</v>
      </c>
      <c r="S199" s="151">
        <f t="shared" si="213"/>
        <v>0</v>
      </c>
      <c r="T199" s="151">
        <f t="shared" si="213"/>
        <v>565.01200000000006</v>
      </c>
      <c r="U199" s="151">
        <f t="shared" si="213"/>
        <v>0</v>
      </c>
      <c r="V199" s="151">
        <f t="shared" si="213"/>
        <v>193.19499999999999</v>
      </c>
      <c r="W199" s="151">
        <f t="shared" si="213"/>
        <v>0</v>
      </c>
      <c r="X199" s="151">
        <f t="shared" si="213"/>
        <v>290.822</v>
      </c>
      <c r="Y199" s="151">
        <f t="shared" si="213"/>
        <v>0</v>
      </c>
      <c r="Z199" s="151">
        <f t="shared" si="213"/>
        <v>469.21299999999997</v>
      </c>
      <c r="AA199" s="151">
        <f t="shared" si="213"/>
        <v>0</v>
      </c>
      <c r="AB199" s="151">
        <f t="shared" si="213"/>
        <v>281.68099999999998</v>
      </c>
      <c r="AC199" s="151">
        <f t="shared" si="213"/>
        <v>0</v>
      </c>
      <c r="AD199" s="151">
        <f t="shared" si="213"/>
        <v>502.39300000000003</v>
      </c>
      <c r="AE199" s="151">
        <f t="shared" si="213"/>
        <v>0</v>
      </c>
      <c r="AF199" s="117"/>
    </row>
    <row r="200" spans="1:42" s="2" customFormat="1" x14ac:dyDescent="0.25">
      <c r="A200" s="112" t="s">
        <v>21</v>
      </c>
      <c r="B200" s="151">
        <f>B13+B19+B25+B33+B39+B45+B53+B59+B65+B71+B79+B85+B91+B97+B103+B109+B115+B121+B127+B136+B142+B148+B154+B162+B168+B174+B180+B189+B195</f>
        <v>5855.9919999999993</v>
      </c>
      <c r="C200" s="151">
        <f t="shared" si="212"/>
        <v>2091.6530000000002</v>
      </c>
      <c r="D200" s="151">
        <f t="shared" si="212"/>
        <v>1902.6656499999999</v>
      </c>
      <c r="E200" s="151">
        <f t="shared" si="212"/>
        <v>2348.3297899999998</v>
      </c>
      <c r="F200" s="142">
        <f>E200/B200*100</f>
        <v>40.101314858353632</v>
      </c>
      <c r="G200" s="143">
        <f>E200/C200*100</f>
        <v>112.27148049891638</v>
      </c>
      <c r="H200" s="151">
        <f>H13+H19+H25+H33+H39+H45+H53+H59+H65+H71+H79+H85+H91+H97+H103+H109+H115+H121+H127+H136+H142+H148+H154+H162+H168+H174+H180+H189+H195</f>
        <v>507.536</v>
      </c>
      <c r="I200" s="151">
        <f>I13+I19+I25+I33+I39+I45+I53+I59+I65+I71+I79+I85+I91+I97+I103+I109+I115+I121+I136+I142+I148+I154+I162+I168+I174+I180+I189+I195</f>
        <v>454.21473000000003</v>
      </c>
      <c r="J200" s="151">
        <f>J13+J19+J25+J33+J39+J45+J53+J59+J65+J71+J79+J85+J91+J97+J103+J109+J115+J121+J127+J136+J142+J148+J154+J162+J168+J174+J180+J189+J195</f>
        <v>303.94200000000001</v>
      </c>
      <c r="K200" s="151">
        <f>K13+K19+K25+K33+K39+K45+K53+K59+K65+K71+K79+K85+K91+K97+K103+K109+K115+K121+K136+K142+K148+K154+K162+K168+K174+K180+K189+K195</f>
        <v>327.77353999999997</v>
      </c>
      <c r="L200" s="151">
        <f>L13+L19+L25+L33+L39+L45+L53+L59+L65+L71+L79+L85+L91+L97+L103+L109+L115+L121+L127+L136+L142+L148+L154+L162+L168+L174+L180+L189+L195</f>
        <v>814.70600000000013</v>
      </c>
      <c r="M200" s="151">
        <f>M13+M19+M25+M33+M39+M45+M53+M59+M65+M71+M79+M85+M91+M97+M103+M109+M115+M121+M136+M142+M148+M154+M162+M168+M174+M180+M189+M195</f>
        <v>535.69625999999994</v>
      </c>
      <c r="N200" s="151">
        <f>N13+N19+N25+N33+N39+N45+N53+N59+N65+N71+N79+N85+N91+N97+N103+N109+N115+N121+N127+N136+N142+N148+N154+N162+N168+N174+N180+N189+N195</f>
        <v>531.86900000000003</v>
      </c>
      <c r="O200" s="151">
        <f>O13+O19+O25+O33+O39+O45+O53+O59+O65+O71+O79+O85+O91+O97+O103+O109+O115+O121+O136+O142+O148+O154+O162+O168+O174+O180+O189+O195</f>
        <v>615.01526000000001</v>
      </c>
      <c r="P200" s="151">
        <f>P13+P19+P25+P33+P39+P45+P53+P59+P65+P71+P79+P85+P91+P97+P103+P109+P115+P121+P127+P136+P142+P148+P154+P162+P168+P174+P180+P189+P195</f>
        <v>758.60299999999995</v>
      </c>
      <c r="Q200" s="151">
        <f t="shared" si="213"/>
        <v>415.63</v>
      </c>
      <c r="R200" s="151">
        <f t="shared" si="213"/>
        <v>287.76799999999997</v>
      </c>
      <c r="S200" s="151">
        <f t="shared" si="213"/>
        <v>0</v>
      </c>
      <c r="T200" s="151">
        <f t="shared" si="213"/>
        <v>475.04899999999998</v>
      </c>
      <c r="U200" s="151">
        <f t="shared" si="213"/>
        <v>0</v>
      </c>
      <c r="V200" s="151">
        <f t="shared" si="213"/>
        <v>209.387</v>
      </c>
      <c r="W200" s="151">
        <f t="shared" si="213"/>
        <v>0</v>
      </c>
      <c r="X200" s="151">
        <f t="shared" si="213"/>
        <v>174.101</v>
      </c>
      <c r="Y200" s="151">
        <f t="shared" si="213"/>
        <v>0</v>
      </c>
      <c r="Z200" s="151">
        <f t="shared" si="213"/>
        <v>447.827</v>
      </c>
      <c r="AA200" s="151">
        <f t="shared" si="213"/>
        <v>0</v>
      </c>
      <c r="AB200" s="151">
        <f t="shared" si="213"/>
        <v>915.0920000000001</v>
      </c>
      <c r="AC200" s="151">
        <f t="shared" si="213"/>
        <v>0</v>
      </c>
      <c r="AD200" s="151">
        <f t="shared" si="213"/>
        <v>430.11200000000002</v>
      </c>
      <c r="AE200" s="151">
        <f t="shared" si="213"/>
        <v>0</v>
      </c>
      <c r="AF200" s="117"/>
    </row>
    <row r="201" spans="1:42" s="2" customFormat="1" x14ac:dyDescent="0.25">
      <c r="A201" s="112" t="s">
        <v>24</v>
      </c>
      <c r="B201" s="151">
        <f>B14+B20+B26+B34+B40+B46+B54+B60+B66+B72+B80+B86+B92+B98+B104+B110+B116+B122+B137+B143+B149+B155+B163+B169+B175+B181+B190+B196</f>
        <v>0</v>
      </c>
      <c r="C201" s="151">
        <f t="shared" si="212"/>
        <v>0</v>
      </c>
      <c r="D201" s="151">
        <f t="shared" si="212"/>
        <v>0</v>
      </c>
      <c r="E201" s="151">
        <f t="shared" si="212"/>
        <v>0</v>
      </c>
      <c r="F201" s="151">
        <f>F14+F20+F26+F34+F40+F46+F54+F60+F66+F72+F80+F86+F92+F98+F104+F110+F116+F122+F137+F143+F149+F155+F163+F169+F175+F181+F190+F196</f>
        <v>0</v>
      </c>
      <c r="G201" s="151">
        <f>G14+G20+G26+G34+G40+G46+G54+G60+G66+G72+G80+G86+G92+G98+G104+G110+G116+G122+G137+G143+G149+G155+G163+G169+G175+G181+G190+G196</f>
        <v>0</v>
      </c>
      <c r="H201" s="151">
        <f>H14+H20+H26+H34+H40+H46+H54+H60+H66+H72+H80+H86+H92+H98+H104+H110+H116+H122+H137+H143+H149+H155+H163+H169+H175+H181+H190+H196</f>
        <v>0</v>
      </c>
      <c r="I201" s="151">
        <f>I14+I20+I26+I34+I40+I46+I54+I60+I66+I72+I80+I86+I92+I98+I104+I110+I116+I122+I137+I143+I149+I155+I163+I169+I175+I181+I190+I196</f>
        <v>0</v>
      </c>
      <c r="J201" s="151">
        <f>J14+J20+J26+J34+J40+J46+J54+J60+J66+J72+J80+J86+J92+J98+J104+J110+J116+J122+J137+J143+J149+J155+J163+J169+J175+J181+J190+J196</f>
        <v>0</v>
      </c>
      <c r="K201" s="151">
        <f>K14+K20+K26+K34+K40+K46+K54+K60+K66+K72+K80+K86+K92+K98+K104+K110+K116+K122+K137+K143+K149+K155+K163+K169+K175+K181+K190+K196</f>
        <v>0</v>
      </c>
      <c r="L201" s="151">
        <f>L14+L20+L26+L34+L40+L46+L54+L60+L66+L72+L80+L86+L92+L98+L104+L110+L116+L122+L137+L143+L149+L155+L163+L169+L175+L181+L190+L196</f>
        <v>0</v>
      </c>
      <c r="M201" s="151">
        <f>M14+M20+M26+M34+M40+M46+M54+M60+M66+M72+M80+M86+M92+M98+M104+M110+M116+M122+M137+M143+M149+M155+M163+M169+M175+M181+M190+M196</f>
        <v>0</v>
      </c>
      <c r="N201" s="151">
        <f>N14+N20+N26+N34+N40+N46+N54+N60+N66+N72+N80+N86+N92+N98+N104+N110+N116+N122+N137+N143+N149+N155+N163+N169+N175+N181+N190+N196</f>
        <v>0</v>
      </c>
      <c r="O201" s="151">
        <f>O14+O20+O26+O34+O40+O46+O54+O60+O66+O72+O80+O86+O92+O98+O104+O110+O116+O122+O137+O143+O149+O155+O163+O169+O175+O181+O190+O196</f>
        <v>0</v>
      </c>
      <c r="P201" s="151">
        <f>P14+P20+P26+P34+P40+P46+P54+P60+P66+P72+P80+P86+P92+P98+P104+P110+P116+P122+P137+P143+P149+P155+P163+P169+P175+P181+P190+P196</f>
        <v>0</v>
      </c>
      <c r="Q201" s="151">
        <f t="shared" si="213"/>
        <v>0</v>
      </c>
      <c r="R201" s="151">
        <f t="shared" si="213"/>
        <v>0</v>
      </c>
      <c r="S201" s="151">
        <f t="shared" si="213"/>
        <v>0</v>
      </c>
      <c r="T201" s="151">
        <f t="shared" si="213"/>
        <v>0</v>
      </c>
      <c r="U201" s="151">
        <f t="shared" si="213"/>
        <v>0</v>
      </c>
      <c r="V201" s="151">
        <f t="shared" si="213"/>
        <v>0</v>
      </c>
      <c r="W201" s="151">
        <f t="shared" si="213"/>
        <v>0</v>
      </c>
      <c r="X201" s="151">
        <f t="shared" si="213"/>
        <v>0</v>
      </c>
      <c r="Y201" s="151">
        <f t="shared" si="213"/>
        <v>0</v>
      </c>
      <c r="Z201" s="151">
        <f t="shared" si="213"/>
        <v>0</v>
      </c>
      <c r="AA201" s="151">
        <f t="shared" si="213"/>
        <v>0</v>
      </c>
      <c r="AB201" s="151">
        <f t="shared" si="213"/>
        <v>0</v>
      </c>
      <c r="AC201" s="151">
        <f t="shared" si="213"/>
        <v>0</v>
      </c>
      <c r="AD201" s="151">
        <f t="shared" si="213"/>
        <v>0</v>
      </c>
      <c r="AE201" s="151">
        <f t="shared" si="213"/>
        <v>0</v>
      </c>
      <c r="AF201" s="117"/>
    </row>
    <row r="203" spans="1:42" ht="29.25" customHeight="1" x14ac:dyDescent="0.25">
      <c r="A203" s="229" t="s">
        <v>85</v>
      </c>
      <c r="B203" s="233"/>
      <c r="C203" s="233"/>
      <c r="D203" s="168"/>
      <c r="E203" s="180" t="s">
        <v>74</v>
      </c>
      <c r="F203" s="167"/>
      <c r="G203" s="167"/>
      <c r="H203" s="167"/>
      <c r="I203" s="167"/>
      <c r="K203" s="229" t="s">
        <v>86</v>
      </c>
      <c r="L203" s="230"/>
      <c r="M203" s="230"/>
      <c r="N203" s="232"/>
      <c r="O203" s="232"/>
      <c r="P203" s="100"/>
      <c r="Q203" s="100"/>
      <c r="R203" s="100"/>
      <c r="S203" s="100"/>
      <c r="T203" s="100"/>
      <c r="U203" s="152"/>
      <c r="V203" s="152"/>
      <c r="W203" s="152"/>
      <c r="X203" s="152"/>
      <c r="Y203" s="152"/>
      <c r="Z203" s="152"/>
      <c r="AA203" s="152"/>
      <c r="AB203" s="152"/>
      <c r="AC203" s="100"/>
      <c r="AD203" s="100"/>
      <c r="AE203" s="100"/>
      <c r="AF203" s="100"/>
      <c r="AG203" s="100"/>
    </row>
    <row r="204" spans="1:42" x14ac:dyDescent="0.25">
      <c r="A204" s="166"/>
      <c r="B204" s="165"/>
      <c r="C204" s="165"/>
      <c r="D204" s="170"/>
      <c r="E204" s="170"/>
      <c r="F204" s="100"/>
      <c r="G204" s="100"/>
      <c r="H204" s="100"/>
      <c r="I204" s="100"/>
      <c r="J204" s="100"/>
      <c r="K204" s="100" t="s">
        <v>34</v>
      </c>
      <c r="N204" s="165"/>
      <c r="O204" s="100"/>
      <c r="P204" s="100"/>
      <c r="Q204" s="100"/>
      <c r="R204" s="100"/>
      <c r="S204" s="100"/>
      <c r="T204" s="100"/>
      <c r="U204" s="152"/>
      <c r="V204" s="152"/>
      <c r="W204" s="152"/>
      <c r="X204" s="152"/>
      <c r="Y204" s="152"/>
      <c r="Z204" s="152"/>
      <c r="AA204" s="152"/>
      <c r="AB204" s="152"/>
      <c r="AC204" s="100"/>
      <c r="AD204" s="100"/>
      <c r="AE204" s="100"/>
      <c r="AF204" s="100"/>
      <c r="AG204" s="100"/>
    </row>
    <row r="205" spans="1:42" ht="30" customHeight="1" x14ac:dyDescent="0.25">
      <c r="K205" s="100"/>
      <c r="N205" s="100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00"/>
      <c r="AD205" s="100"/>
      <c r="AE205" s="100"/>
      <c r="AF205" s="100"/>
      <c r="AG205" s="100"/>
    </row>
    <row r="206" spans="1:42" x14ac:dyDescent="0.25">
      <c r="K206" s="100"/>
      <c r="L206" s="100"/>
      <c r="M206" s="100"/>
      <c r="N206" s="100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00"/>
      <c r="AD206" s="100"/>
      <c r="AE206" s="100"/>
      <c r="AF206" s="100"/>
      <c r="AG206" s="100"/>
    </row>
    <row r="207" spans="1:42" x14ac:dyDescent="0.25">
      <c r="T207" s="154"/>
      <c r="U207" s="154"/>
      <c r="V207" s="154"/>
      <c r="W207" s="154"/>
      <c r="X207" s="154"/>
      <c r="Y207" s="154"/>
      <c r="Z207" s="154"/>
      <c r="AA207" s="154"/>
      <c r="AB207" s="154"/>
    </row>
    <row r="208" spans="1:42" x14ac:dyDescent="0.25">
      <c r="B208" s="155"/>
      <c r="J208" s="156"/>
      <c r="T208" s="154"/>
      <c r="U208" s="154"/>
      <c r="V208" s="154"/>
      <c r="W208" s="154"/>
      <c r="X208" s="154"/>
      <c r="Y208" s="154"/>
      <c r="Z208" s="154"/>
      <c r="AA208" s="154"/>
      <c r="AB208" s="154"/>
    </row>
  </sheetData>
  <mergeCells count="25">
    <mergeCell ref="AF2:AF3"/>
    <mergeCell ref="AF9:AF14"/>
    <mergeCell ref="AF150:AF155"/>
    <mergeCell ref="AF176:AF181"/>
    <mergeCell ref="A203:C203"/>
    <mergeCell ref="K203:M203"/>
    <mergeCell ref="N203:O203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A2:A3"/>
    <mergeCell ref="B2:B3"/>
    <mergeCell ref="C2:C3"/>
    <mergeCell ref="D2:D3"/>
    <mergeCell ref="E2:E3"/>
    <mergeCell ref="F2:G2"/>
  </mergeCells>
  <dataValidations count="1">
    <dataValidation allowBlank="1" sqref="AF99"/>
  </dataValidations>
  <pageMargins left="0.70866141732283472" right="0.31496062992125984" top="0.35433070866141736" bottom="0.19685039370078741" header="0.31496062992125984" footer="0.31496062992125984"/>
  <pageSetup paperSize="9" scale="50" orientation="landscape" r:id="rId1"/>
  <colBreaks count="1" manualBreakCount="1">
    <brk id="17" max="20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view="pageBreakPreview" zoomScale="80" zoomScaleNormal="68" zoomScaleSheetLayoutView="80" workbookViewId="0">
      <pane xSplit="1" ySplit="5" topLeftCell="Z41" activePane="bottomRight" state="frozen"/>
      <selection pane="topRight" activeCell="B1" sqref="B1"/>
      <selection pane="bottomLeft" activeCell="A6" sqref="A6"/>
      <selection pane="bottomRight" activeCell="AF123" sqref="AF123"/>
    </sheetView>
  </sheetViews>
  <sheetFormatPr defaultRowHeight="15.75" x14ac:dyDescent="0.25"/>
  <cols>
    <col min="1" max="1" width="51.7109375" style="153" customWidth="1"/>
    <col min="2" max="2" width="15.28515625" style="101" customWidth="1"/>
    <col min="3" max="3" width="12.5703125" style="101" customWidth="1"/>
    <col min="4" max="4" width="13" style="101" customWidth="1"/>
    <col min="5" max="5" width="13.42578125" style="101" customWidth="1"/>
    <col min="6" max="6" width="11.5703125" style="101" customWidth="1"/>
    <col min="7" max="7" width="14.28515625" style="101" customWidth="1"/>
    <col min="8" max="8" width="11.7109375" style="101" customWidth="1"/>
    <col min="9" max="9" width="12.140625" style="101" customWidth="1"/>
    <col min="10" max="11" width="11.42578125" style="101" customWidth="1"/>
    <col min="12" max="12" width="11.140625" style="101" customWidth="1"/>
    <col min="13" max="13" width="10.28515625" style="101" customWidth="1"/>
    <col min="14" max="14" width="11.140625" style="101" customWidth="1"/>
    <col min="15" max="15" width="12" style="101" customWidth="1"/>
    <col min="16" max="16" width="11.28515625" style="101" customWidth="1"/>
    <col min="17" max="17" width="12" style="101" customWidth="1"/>
    <col min="18" max="18" width="14.28515625" style="101" customWidth="1"/>
    <col min="19" max="19" width="12.140625" style="101" customWidth="1"/>
    <col min="20" max="20" width="11.85546875" style="101" customWidth="1"/>
    <col min="21" max="21" width="9.140625" style="101" customWidth="1"/>
    <col min="22" max="22" width="9.42578125" style="101" customWidth="1"/>
    <col min="23" max="23" width="7.7109375" style="101" customWidth="1"/>
    <col min="24" max="24" width="9.7109375" style="101" customWidth="1"/>
    <col min="25" max="25" width="8.42578125" style="101" customWidth="1"/>
    <col min="26" max="26" width="11.42578125" style="101" customWidth="1"/>
    <col min="27" max="27" width="8.5703125" style="101" customWidth="1"/>
    <col min="28" max="28" width="11.85546875" style="101" customWidth="1"/>
    <col min="29" max="29" width="7.85546875" style="101" customWidth="1"/>
    <col min="30" max="30" width="11.85546875" style="101" customWidth="1"/>
    <col min="31" max="31" width="8.28515625" style="101" customWidth="1"/>
    <col min="32" max="32" width="74.28515625" style="101" customWidth="1"/>
    <col min="33" max="16384" width="9.140625" style="101"/>
  </cols>
  <sheetData>
    <row r="1" spans="1:33" x14ac:dyDescent="0.25">
      <c r="A1" s="97" t="s">
        <v>121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9"/>
      <c r="W1" s="99"/>
      <c r="X1" s="99"/>
      <c r="Y1" s="99"/>
      <c r="Z1" s="99"/>
      <c r="AA1" s="99"/>
      <c r="AB1" s="99"/>
      <c r="AC1" s="100"/>
      <c r="AD1" s="100"/>
      <c r="AE1" s="100"/>
      <c r="AF1" s="100"/>
      <c r="AG1" s="100"/>
    </row>
    <row r="2" spans="1:33" s="22" customFormat="1" x14ac:dyDescent="0.25">
      <c r="A2" s="234" t="s">
        <v>0</v>
      </c>
      <c r="B2" s="235" t="s">
        <v>27</v>
      </c>
      <c r="C2" s="235" t="s">
        <v>130</v>
      </c>
      <c r="D2" s="235" t="s">
        <v>131</v>
      </c>
      <c r="E2" s="235" t="s">
        <v>1</v>
      </c>
      <c r="F2" s="231" t="s">
        <v>2</v>
      </c>
      <c r="G2" s="231"/>
      <c r="H2" s="231" t="s">
        <v>3</v>
      </c>
      <c r="I2" s="231"/>
      <c r="J2" s="231" t="s">
        <v>4</v>
      </c>
      <c r="K2" s="231"/>
      <c r="L2" s="231" t="s">
        <v>5</v>
      </c>
      <c r="M2" s="231"/>
      <c r="N2" s="231" t="s">
        <v>6</v>
      </c>
      <c r="O2" s="231"/>
      <c r="P2" s="231" t="s">
        <v>7</v>
      </c>
      <c r="Q2" s="231"/>
      <c r="R2" s="231" t="s">
        <v>8</v>
      </c>
      <c r="S2" s="231"/>
      <c r="T2" s="231" t="s">
        <v>9</v>
      </c>
      <c r="U2" s="231"/>
      <c r="V2" s="231" t="s">
        <v>10</v>
      </c>
      <c r="W2" s="231"/>
      <c r="X2" s="231" t="s">
        <v>11</v>
      </c>
      <c r="Y2" s="231"/>
      <c r="Z2" s="231" t="s">
        <v>12</v>
      </c>
      <c r="AA2" s="231"/>
      <c r="AB2" s="231" t="s">
        <v>13</v>
      </c>
      <c r="AC2" s="231"/>
      <c r="AD2" s="241" t="s">
        <v>14</v>
      </c>
      <c r="AE2" s="242"/>
      <c r="AF2" s="245" t="s">
        <v>15</v>
      </c>
    </row>
    <row r="3" spans="1:33" s="22" customFormat="1" ht="47.25" x14ac:dyDescent="0.25">
      <c r="A3" s="234"/>
      <c r="B3" s="236"/>
      <c r="C3" s="236"/>
      <c r="D3" s="237"/>
      <c r="E3" s="236"/>
      <c r="F3" s="199" t="s">
        <v>16</v>
      </c>
      <c r="G3" s="199" t="s">
        <v>17</v>
      </c>
      <c r="H3" s="103" t="s">
        <v>18</v>
      </c>
      <c r="I3" s="103" t="s">
        <v>19</v>
      </c>
      <c r="J3" s="103" t="s">
        <v>18</v>
      </c>
      <c r="K3" s="103" t="s">
        <v>19</v>
      </c>
      <c r="L3" s="103" t="s">
        <v>18</v>
      </c>
      <c r="M3" s="103" t="s">
        <v>19</v>
      </c>
      <c r="N3" s="103" t="s">
        <v>18</v>
      </c>
      <c r="O3" s="103" t="s">
        <v>19</v>
      </c>
      <c r="P3" s="103" t="s">
        <v>18</v>
      </c>
      <c r="Q3" s="103" t="s">
        <v>19</v>
      </c>
      <c r="R3" s="103" t="s">
        <v>18</v>
      </c>
      <c r="S3" s="103" t="s">
        <v>19</v>
      </c>
      <c r="T3" s="103" t="s">
        <v>18</v>
      </c>
      <c r="U3" s="103" t="s">
        <v>19</v>
      </c>
      <c r="V3" s="103" t="s">
        <v>18</v>
      </c>
      <c r="W3" s="103" t="s">
        <v>19</v>
      </c>
      <c r="X3" s="103" t="s">
        <v>18</v>
      </c>
      <c r="Y3" s="103" t="s">
        <v>19</v>
      </c>
      <c r="Z3" s="103" t="s">
        <v>18</v>
      </c>
      <c r="AA3" s="103" t="s">
        <v>19</v>
      </c>
      <c r="AB3" s="103" t="s">
        <v>18</v>
      </c>
      <c r="AC3" s="103" t="s">
        <v>19</v>
      </c>
      <c r="AD3" s="103" t="s">
        <v>18</v>
      </c>
      <c r="AE3" s="103" t="s">
        <v>19</v>
      </c>
      <c r="AF3" s="245"/>
    </row>
    <row r="4" spans="1:33" s="24" customFormat="1" ht="18.75" customHeight="1" x14ac:dyDescent="0.25">
      <c r="A4" s="104">
        <v>1</v>
      </c>
      <c r="B4" s="105">
        <v>2</v>
      </c>
      <c r="C4" s="105">
        <v>3</v>
      </c>
      <c r="D4" s="105"/>
      <c r="E4" s="105">
        <v>4</v>
      </c>
      <c r="F4" s="105">
        <v>5</v>
      </c>
      <c r="G4" s="105">
        <v>6</v>
      </c>
      <c r="H4" s="105">
        <v>3</v>
      </c>
      <c r="I4" s="105">
        <v>8</v>
      </c>
      <c r="J4" s="105">
        <v>4</v>
      </c>
      <c r="K4" s="105">
        <v>10</v>
      </c>
      <c r="L4" s="105">
        <v>5</v>
      </c>
      <c r="M4" s="105">
        <v>12</v>
      </c>
      <c r="N4" s="105">
        <v>6</v>
      </c>
      <c r="O4" s="105">
        <v>14</v>
      </c>
      <c r="P4" s="105">
        <v>7</v>
      </c>
      <c r="Q4" s="105">
        <v>16</v>
      </c>
      <c r="R4" s="105">
        <v>8</v>
      </c>
      <c r="S4" s="105">
        <v>18</v>
      </c>
      <c r="T4" s="105">
        <v>9</v>
      </c>
      <c r="U4" s="105">
        <v>20</v>
      </c>
      <c r="V4" s="105">
        <v>10</v>
      </c>
      <c r="W4" s="105">
        <v>22</v>
      </c>
      <c r="X4" s="105">
        <v>11</v>
      </c>
      <c r="Y4" s="105">
        <v>24</v>
      </c>
      <c r="Z4" s="105">
        <v>12</v>
      </c>
      <c r="AA4" s="105">
        <v>26</v>
      </c>
      <c r="AB4" s="105">
        <v>13</v>
      </c>
      <c r="AC4" s="105">
        <v>28</v>
      </c>
      <c r="AD4" s="105">
        <v>14</v>
      </c>
      <c r="AE4" s="105">
        <v>30</v>
      </c>
      <c r="AF4" s="105">
        <v>31</v>
      </c>
    </row>
    <row r="5" spans="1:33" s="3" customFormat="1" ht="13.5" customHeight="1" x14ac:dyDescent="0.25">
      <c r="A5" s="106" t="s">
        <v>32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3" s="2" customFormat="1" ht="31.5" x14ac:dyDescent="0.25">
      <c r="A6" s="183" t="s">
        <v>35</v>
      </c>
      <c r="B6" s="184">
        <f>B7+B27+B47+B73</f>
        <v>6962.5805200000004</v>
      </c>
      <c r="C6" s="184">
        <f>C7+C27+C47+C73</f>
        <v>4328.7685199999996</v>
      </c>
      <c r="D6" s="184">
        <f t="shared" ref="D6:AE6" si="0">D7+D27+D47+D73</f>
        <v>3254.95</v>
      </c>
      <c r="E6" s="184">
        <f t="shared" si="0"/>
        <v>2776.8249900000001</v>
      </c>
      <c r="F6" s="184">
        <f>E6*100/B6</f>
        <v>39.882123905405116</v>
      </c>
      <c r="G6" s="184">
        <f>E6*100/C6</f>
        <v>64.148151539412879</v>
      </c>
      <c r="H6" s="184">
        <f t="shared" si="0"/>
        <v>669.41399999999999</v>
      </c>
      <c r="I6" s="184">
        <f t="shared" si="0"/>
        <v>572.29999999999995</v>
      </c>
      <c r="J6" s="184">
        <f t="shared" si="0"/>
        <v>316.05599999999998</v>
      </c>
      <c r="K6" s="184">
        <f t="shared" si="0"/>
        <v>302.08</v>
      </c>
      <c r="L6" s="184">
        <f t="shared" si="0"/>
        <v>706.73551999999995</v>
      </c>
      <c r="M6" s="184">
        <f t="shared" si="0"/>
        <v>412.51706000000001</v>
      </c>
      <c r="N6" s="184">
        <f t="shared" si="0"/>
        <v>682.03</v>
      </c>
      <c r="O6" s="184">
        <f t="shared" si="0"/>
        <v>746.27792999999997</v>
      </c>
      <c r="P6" s="184">
        <f t="shared" si="0"/>
        <v>918.59300000000007</v>
      </c>
      <c r="Q6" s="184">
        <f t="shared" si="0"/>
        <v>557.14</v>
      </c>
      <c r="R6" s="184">
        <f t="shared" si="0"/>
        <v>1035.94</v>
      </c>
      <c r="S6" s="184">
        <f t="shared" si="0"/>
        <v>186.51</v>
      </c>
      <c r="T6" s="184">
        <f t="shared" si="0"/>
        <v>766.072</v>
      </c>
      <c r="U6" s="184">
        <f t="shared" si="0"/>
        <v>0</v>
      </c>
      <c r="V6" s="184">
        <f t="shared" si="0"/>
        <v>217.78</v>
      </c>
      <c r="W6" s="184">
        <f t="shared" si="0"/>
        <v>0</v>
      </c>
      <c r="X6" s="184">
        <f t="shared" si="0"/>
        <v>207.75</v>
      </c>
      <c r="Y6" s="184">
        <f t="shared" si="0"/>
        <v>0</v>
      </c>
      <c r="Z6" s="184">
        <f t="shared" si="0"/>
        <v>473.63</v>
      </c>
      <c r="AA6" s="184">
        <f t="shared" si="0"/>
        <v>0</v>
      </c>
      <c r="AB6" s="184">
        <f t="shared" si="0"/>
        <v>516.01</v>
      </c>
      <c r="AC6" s="184">
        <f t="shared" si="0"/>
        <v>0</v>
      </c>
      <c r="AD6" s="184">
        <f t="shared" si="0"/>
        <v>452.53</v>
      </c>
      <c r="AE6" s="184">
        <f t="shared" si="0"/>
        <v>0</v>
      </c>
      <c r="AF6" s="184"/>
    </row>
    <row r="7" spans="1:33" s="2" customFormat="1" ht="51" customHeight="1" x14ac:dyDescent="0.25">
      <c r="A7" s="200" t="s">
        <v>36</v>
      </c>
      <c r="B7" s="121">
        <f>B9+B15+B21</f>
        <v>1885.6</v>
      </c>
      <c r="C7" s="121">
        <f>C9+C15+C21</f>
        <v>1095.03</v>
      </c>
      <c r="D7" s="121">
        <f t="shared" ref="D7:AE7" si="1">D9+D15+D21</f>
        <v>1258.75</v>
      </c>
      <c r="E7" s="121">
        <f>E9+E15+E21</f>
        <v>314.78214000000003</v>
      </c>
      <c r="F7" s="121">
        <f>E7/B7*100</f>
        <v>16.694004030547308</v>
      </c>
      <c r="G7" s="121">
        <f>E7/C7*100</f>
        <v>28.746439823566483</v>
      </c>
      <c r="H7" s="121">
        <f t="shared" si="1"/>
        <v>25.88</v>
      </c>
      <c r="I7" s="121">
        <f t="shared" si="1"/>
        <v>25.88</v>
      </c>
      <c r="J7" s="121">
        <f t="shared" si="1"/>
        <v>27.38</v>
      </c>
      <c r="K7" s="121">
        <f t="shared" si="1"/>
        <v>0</v>
      </c>
      <c r="L7" s="121">
        <f t="shared" si="1"/>
        <v>27.38</v>
      </c>
      <c r="M7" s="121">
        <f t="shared" si="1"/>
        <v>26.91</v>
      </c>
      <c r="N7" s="121">
        <f t="shared" si="1"/>
        <v>236.13</v>
      </c>
      <c r="O7" s="121">
        <f t="shared" si="1"/>
        <v>235.07213999999999</v>
      </c>
      <c r="P7" s="121">
        <f t="shared" si="1"/>
        <v>27.38</v>
      </c>
      <c r="Q7" s="121">
        <f t="shared" si="1"/>
        <v>26.92</v>
      </c>
      <c r="R7" s="121">
        <f t="shared" si="1"/>
        <v>750.88</v>
      </c>
      <c r="S7" s="121">
        <f t="shared" si="1"/>
        <v>0</v>
      </c>
      <c r="T7" s="121">
        <f t="shared" si="1"/>
        <v>236.13</v>
      </c>
      <c r="U7" s="121">
        <f t="shared" si="1"/>
        <v>0</v>
      </c>
      <c r="V7" s="121">
        <f t="shared" si="1"/>
        <v>27.38</v>
      </c>
      <c r="W7" s="121">
        <f t="shared" si="1"/>
        <v>0</v>
      </c>
      <c r="X7" s="121">
        <f t="shared" si="1"/>
        <v>27.38</v>
      </c>
      <c r="Y7" s="121">
        <f t="shared" si="1"/>
        <v>0</v>
      </c>
      <c r="Z7" s="121">
        <f t="shared" si="1"/>
        <v>236.13</v>
      </c>
      <c r="AA7" s="121">
        <f t="shared" si="1"/>
        <v>0</v>
      </c>
      <c r="AB7" s="121">
        <f t="shared" si="1"/>
        <v>27.38</v>
      </c>
      <c r="AC7" s="121">
        <f t="shared" si="1"/>
        <v>0</v>
      </c>
      <c r="AD7" s="121">
        <f t="shared" si="1"/>
        <v>236.13</v>
      </c>
      <c r="AE7" s="121">
        <f t="shared" si="1"/>
        <v>0</v>
      </c>
      <c r="AF7" s="121"/>
    </row>
    <row r="8" spans="1:33" s="2" customFormat="1" x14ac:dyDescent="0.25">
      <c r="A8" s="112" t="s">
        <v>20</v>
      </c>
      <c r="B8" s="11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7"/>
    </row>
    <row r="9" spans="1:33" s="187" customFormat="1" ht="63" x14ac:dyDescent="0.25">
      <c r="A9" s="185" t="s">
        <v>37</v>
      </c>
      <c r="B9" s="186">
        <f>B10</f>
        <v>835</v>
      </c>
      <c r="C9" s="186">
        <f t="shared" ref="C9:AE9" si="2">C10</f>
        <v>208.75</v>
      </c>
      <c r="D9" s="186">
        <f t="shared" si="2"/>
        <v>208.15</v>
      </c>
      <c r="E9" s="186">
        <f t="shared" si="2"/>
        <v>208.15214</v>
      </c>
      <c r="F9" s="186">
        <f>E9/B9*100</f>
        <v>24.9284</v>
      </c>
      <c r="G9" s="186">
        <f>E9/C9*100</f>
        <v>99.7136</v>
      </c>
      <c r="H9" s="186">
        <f t="shared" si="2"/>
        <v>0</v>
      </c>
      <c r="I9" s="186">
        <f t="shared" si="2"/>
        <v>0</v>
      </c>
      <c r="J9" s="186">
        <f t="shared" si="2"/>
        <v>0</v>
      </c>
      <c r="K9" s="186">
        <f t="shared" si="2"/>
        <v>0</v>
      </c>
      <c r="L9" s="186">
        <f t="shared" si="2"/>
        <v>0</v>
      </c>
      <c r="M9" s="186">
        <f t="shared" si="2"/>
        <v>0</v>
      </c>
      <c r="N9" s="186">
        <f t="shared" si="2"/>
        <v>208.75</v>
      </c>
      <c r="O9" s="186">
        <f t="shared" si="2"/>
        <v>208.15214</v>
      </c>
      <c r="P9" s="186">
        <f t="shared" si="2"/>
        <v>0</v>
      </c>
      <c r="Q9" s="186">
        <f t="shared" si="2"/>
        <v>0</v>
      </c>
      <c r="R9" s="186">
        <f t="shared" si="2"/>
        <v>0</v>
      </c>
      <c r="S9" s="186">
        <f t="shared" si="2"/>
        <v>0</v>
      </c>
      <c r="T9" s="186">
        <f t="shared" si="2"/>
        <v>208.75</v>
      </c>
      <c r="U9" s="186">
        <f t="shared" si="2"/>
        <v>0</v>
      </c>
      <c r="V9" s="186">
        <f t="shared" si="2"/>
        <v>0</v>
      </c>
      <c r="W9" s="186">
        <f t="shared" si="2"/>
        <v>0</v>
      </c>
      <c r="X9" s="186">
        <f t="shared" si="2"/>
        <v>0</v>
      </c>
      <c r="Y9" s="186">
        <f t="shared" si="2"/>
        <v>0</v>
      </c>
      <c r="Z9" s="186">
        <f t="shared" si="2"/>
        <v>208.75</v>
      </c>
      <c r="AA9" s="186">
        <f t="shared" si="2"/>
        <v>0</v>
      </c>
      <c r="AB9" s="186">
        <f t="shared" si="2"/>
        <v>0</v>
      </c>
      <c r="AC9" s="186">
        <f t="shared" si="2"/>
        <v>0</v>
      </c>
      <c r="AD9" s="186">
        <f t="shared" si="2"/>
        <v>208.75</v>
      </c>
      <c r="AE9" s="186">
        <f t="shared" si="2"/>
        <v>0</v>
      </c>
      <c r="AF9" s="246" t="s">
        <v>129</v>
      </c>
    </row>
    <row r="10" spans="1:33" s="2" customFormat="1" ht="20.25" customHeight="1" x14ac:dyDescent="0.25">
      <c r="A10" s="200" t="s">
        <v>30</v>
      </c>
      <c r="B10" s="121">
        <f>B11+B12+B13+B14</f>
        <v>835</v>
      </c>
      <c r="C10" s="121">
        <f>C11+C12+C13+C14</f>
        <v>208.75</v>
      </c>
      <c r="D10" s="141">
        <v>208.15</v>
      </c>
      <c r="E10" s="121">
        <f>E11+E12+E13+E14</f>
        <v>208.15214</v>
      </c>
      <c r="F10" s="121">
        <f>E10/B10*100</f>
        <v>24.9284</v>
      </c>
      <c r="G10" s="121">
        <f>E10/C10*100</f>
        <v>99.7136</v>
      </c>
      <c r="H10" s="121">
        <f t="shared" ref="H10:AE10" si="3">H11+H12+H13+H14</f>
        <v>0</v>
      </c>
      <c r="I10" s="121">
        <f t="shared" si="3"/>
        <v>0</v>
      </c>
      <c r="J10" s="121">
        <f t="shared" si="3"/>
        <v>0</v>
      </c>
      <c r="K10" s="121">
        <f t="shared" si="3"/>
        <v>0</v>
      </c>
      <c r="L10" s="121">
        <f t="shared" si="3"/>
        <v>0</v>
      </c>
      <c r="M10" s="121">
        <f t="shared" si="3"/>
        <v>0</v>
      </c>
      <c r="N10" s="121">
        <f t="shared" si="3"/>
        <v>208.75</v>
      </c>
      <c r="O10" s="121">
        <f t="shared" si="3"/>
        <v>208.15214</v>
      </c>
      <c r="P10" s="121">
        <f t="shared" si="3"/>
        <v>0</v>
      </c>
      <c r="Q10" s="121">
        <f t="shared" si="3"/>
        <v>0</v>
      </c>
      <c r="R10" s="121">
        <f t="shared" si="3"/>
        <v>0</v>
      </c>
      <c r="S10" s="121">
        <f t="shared" si="3"/>
        <v>0</v>
      </c>
      <c r="T10" s="121">
        <f t="shared" si="3"/>
        <v>208.75</v>
      </c>
      <c r="U10" s="121">
        <f t="shared" si="3"/>
        <v>0</v>
      </c>
      <c r="V10" s="121">
        <f t="shared" si="3"/>
        <v>0</v>
      </c>
      <c r="W10" s="121">
        <f t="shared" si="3"/>
        <v>0</v>
      </c>
      <c r="X10" s="121">
        <f t="shared" si="3"/>
        <v>0</v>
      </c>
      <c r="Y10" s="121">
        <f t="shared" si="3"/>
        <v>0</v>
      </c>
      <c r="Z10" s="121">
        <f t="shared" si="3"/>
        <v>208.75</v>
      </c>
      <c r="AA10" s="121">
        <f t="shared" si="3"/>
        <v>0</v>
      </c>
      <c r="AB10" s="121">
        <f t="shared" si="3"/>
        <v>0</v>
      </c>
      <c r="AC10" s="121">
        <f t="shared" si="3"/>
        <v>0</v>
      </c>
      <c r="AD10" s="121">
        <f t="shared" si="3"/>
        <v>208.75</v>
      </c>
      <c r="AE10" s="121">
        <f t="shared" si="3"/>
        <v>0</v>
      </c>
      <c r="AF10" s="247"/>
    </row>
    <row r="11" spans="1:33" s="2" customFormat="1" ht="14.25" customHeight="1" x14ac:dyDescent="0.25">
      <c r="A11" s="112" t="s">
        <v>23</v>
      </c>
      <c r="B11" s="113">
        <f>H11+J11+L11+N11+P11+R11+T11+V11+X11+Z11+AB11+AD11</f>
        <v>0</v>
      </c>
      <c r="C11" s="114">
        <f>H11+J11+L11+N11+P11+R11</f>
        <v>0</v>
      </c>
      <c r="D11" s="114">
        <v>0</v>
      </c>
      <c r="E11" s="114">
        <f>I11+K11+M11+O11+Q11+S11+U11+W11+Y11+AA11+AC11+AE11</f>
        <v>0</v>
      </c>
      <c r="F11" s="113">
        <f>IF(E11,B11,)/100</f>
        <v>0</v>
      </c>
      <c r="G11" s="113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5"/>
      <c r="T11" s="114">
        <v>0</v>
      </c>
      <c r="U11" s="114"/>
      <c r="V11" s="114">
        <v>0</v>
      </c>
      <c r="W11" s="115"/>
      <c r="X11" s="114">
        <v>0</v>
      </c>
      <c r="Y11" s="115"/>
      <c r="Z11" s="114">
        <v>0</v>
      </c>
      <c r="AA11" s="115"/>
      <c r="AB11" s="114">
        <v>0</v>
      </c>
      <c r="AC11" s="115"/>
      <c r="AD11" s="114">
        <v>0</v>
      </c>
      <c r="AE11" s="116"/>
      <c r="AF11" s="247"/>
    </row>
    <row r="12" spans="1:33" s="2" customFormat="1" ht="15.75" customHeight="1" x14ac:dyDescent="0.25">
      <c r="A12" s="112" t="s">
        <v>22</v>
      </c>
      <c r="B12" s="113">
        <f>H12+J12+L12+N12+P12+R12+T12+V12+X12+Z12+AB12+AD12</f>
        <v>140</v>
      </c>
      <c r="C12" s="114">
        <f>H12+J12+L12+N12+P12+R12</f>
        <v>35</v>
      </c>
      <c r="D12" s="114">
        <f>C12</f>
        <v>35</v>
      </c>
      <c r="E12" s="114">
        <f>I12+K12+M12+O12+Q12+S12+U12+W12+Y12+AA12+AC12+AE12</f>
        <v>35</v>
      </c>
      <c r="F12" s="113">
        <f t="shared" ref="F12" si="4">IF(E12,B12,)/100</f>
        <v>1.4</v>
      </c>
      <c r="G12" s="113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35</v>
      </c>
      <c r="O12" s="114">
        <v>35</v>
      </c>
      <c r="P12" s="114">
        <v>0</v>
      </c>
      <c r="Q12" s="114">
        <v>0</v>
      </c>
      <c r="R12" s="114">
        <v>0</v>
      </c>
      <c r="S12" s="115"/>
      <c r="T12" s="114">
        <v>35</v>
      </c>
      <c r="U12" s="114"/>
      <c r="V12" s="114">
        <v>0</v>
      </c>
      <c r="W12" s="115"/>
      <c r="X12" s="114">
        <v>0</v>
      </c>
      <c r="Y12" s="115"/>
      <c r="Z12" s="114">
        <v>35</v>
      </c>
      <c r="AA12" s="115"/>
      <c r="AB12" s="114">
        <v>0</v>
      </c>
      <c r="AC12" s="115"/>
      <c r="AD12" s="114">
        <v>35</v>
      </c>
      <c r="AE12" s="116"/>
      <c r="AF12" s="247"/>
    </row>
    <row r="13" spans="1:33" s="2" customFormat="1" ht="20.25" customHeight="1" x14ac:dyDescent="0.25">
      <c r="A13" s="112" t="s">
        <v>21</v>
      </c>
      <c r="B13" s="113">
        <f t="shared" ref="B13:B14" si="5">H13+J13+L13+N13+P13+R13+T13+V13+X13+Z13+AB13+AD13</f>
        <v>695</v>
      </c>
      <c r="C13" s="114">
        <f>H13+J13+L13+N13+P13+R13</f>
        <v>173.75</v>
      </c>
      <c r="D13" s="114">
        <f>E13</f>
        <v>173.15214</v>
      </c>
      <c r="E13" s="114">
        <f t="shared" ref="E13:E14" si="6">I13+K13+M13+O13+Q13+S13+U13+W13+Y13+AA13+AC13+AE13</f>
        <v>173.15214</v>
      </c>
      <c r="F13" s="113">
        <f>E13*100/B13</f>
        <v>24.913976978417267</v>
      </c>
      <c r="G13" s="113">
        <f>E13*100/C13</f>
        <v>99.655907913669068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173.75</v>
      </c>
      <c r="O13" s="114">
        <v>173.15214</v>
      </c>
      <c r="P13" s="114">
        <v>0</v>
      </c>
      <c r="Q13" s="114">
        <v>0</v>
      </c>
      <c r="R13" s="114">
        <v>0</v>
      </c>
      <c r="S13" s="114"/>
      <c r="T13" s="114">
        <v>173.75</v>
      </c>
      <c r="U13" s="114"/>
      <c r="V13" s="114">
        <v>0</v>
      </c>
      <c r="W13" s="114"/>
      <c r="X13" s="114">
        <v>0</v>
      </c>
      <c r="Y13" s="114"/>
      <c r="Z13" s="114">
        <v>173.75</v>
      </c>
      <c r="AA13" s="114"/>
      <c r="AB13" s="114">
        <v>0</v>
      </c>
      <c r="AC13" s="114"/>
      <c r="AD13" s="114">
        <v>173.75</v>
      </c>
      <c r="AE13" s="116"/>
      <c r="AF13" s="247"/>
    </row>
    <row r="14" spans="1:33" s="2" customFormat="1" ht="15" customHeight="1" x14ac:dyDescent="0.25">
      <c r="A14" s="112" t="s">
        <v>24</v>
      </c>
      <c r="B14" s="113">
        <f t="shared" si="5"/>
        <v>0</v>
      </c>
      <c r="C14" s="114">
        <f>H14+J14+L14+N14+P14+R14</f>
        <v>0</v>
      </c>
      <c r="D14" s="114">
        <v>0</v>
      </c>
      <c r="E14" s="114">
        <f t="shared" si="6"/>
        <v>0</v>
      </c>
      <c r="F14" s="113">
        <f t="shared" ref="F14" si="7">IF(E14,B14,)/100</f>
        <v>0</v>
      </c>
      <c r="G14" s="113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5"/>
      <c r="T14" s="114">
        <v>0</v>
      </c>
      <c r="U14" s="114"/>
      <c r="V14" s="114">
        <v>0</v>
      </c>
      <c r="W14" s="115"/>
      <c r="X14" s="114">
        <v>0</v>
      </c>
      <c r="Y14" s="115"/>
      <c r="Z14" s="114">
        <v>0</v>
      </c>
      <c r="AA14" s="115"/>
      <c r="AB14" s="114">
        <v>0</v>
      </c>
      <c r="AC14" s="115"/>
      <c r="AD14" s="114">
        <v>0</v>
      </c>
      <c r="AE14" s="116"/>
      <c r="AF14" s="248"/>
    </row>
    <row r="15" spans="1:33" s="187" customFormat="1" ht="157.5" x14ac:dyDescent="0.25">
      <c r="A15" s="185" t="s">
        <v>98</v>
      </c>
      <c r="B15" s="186">
        <f>B16</f>
        <v>0</v>
      </c>
      <c r="C15" s="186">
        <f t="shared" ref="C15:AE15" si="8">C16</f>
        <v>0</v>
      </c>
      <c r="D15" s="186">
        <f>D16</f>
        <v>0</v>
      </c>
      <c r="E15" s="186">
        <f t="shared" si="8"/>
        <v>0</v>
      </c>
      <c r="F15" s="186" t="e">
        <f>E15/B15*100</f>
        <v>#DIV/0!</v>
      </c>
      <c r="G15" s="186" t="e">
        <f>E15/C15*100</f>
        <v>#DIV/0!</v>
      </c>
      <c r="H15" s="186">
        <f t="shared" si="8"/>
        <v>0</v>
      </c>
      <c r="I15" s="186">
        <f t="shared" si="8"/>
        <v>0</v>
      </c>
      <c r="J15" s="186">
        <f t="shared" si="8"/>
        <v>0</v>
      </c>
      <c r="K15" s="186">
        <f t="shared" si="8"/>
        <v>0</v>
      </c>
      <c r="L15" s="186">
        <f t="shared" si="8"/>
        <v>0</v>
      </c>
      <c r="M15" s="186">
        <f t="shared" si="8"/>
        <v>0</v>
      </c>
      <c r="N15" s="186">
        <f t="shared" si="8"/>
        <v>0</v>
      </c>
      <c r="O15" s="186">
        <f t="shared" si="8"/>
        <v>0</v>
      </c>
      <c r="P15" s="186">
        <f t="shared" si="8"/>
        <v>0</v>
      </c>
      <c r="Q15" s="186">
        <f t="shared" si="8"/>
        <v>0</v>
      </c>
      <c r="R15" s="186">
        <f t="shared" si="8"/>
        <v>0</v>
      </c>
      <c r="S15" s="186">
        <f t="shared" si="8"/>
        <v>0</v>
      </c>
      <c r="T15" s="186">
        <f t="shared" si="8"/>
        <v>0</v>
      </c>
      <c r="U15" s="186">
        <f t="shared" si="8"/>
        <v>0</v>
      </c>
      <c r="V15" s="186">
        <f t="shared" si="8"/>
        <v>0</v>
      </c>
      <c r="W15" s="186">
        <f t="shared" si="8"/>
        <v>0</v>
      </c>
      <c r="X15" s="186">
        <f t="shared" si="8"/>
        <v>0</v>
      </c>
      <c r="Y15" s="186">
        <f t="shared" si="8"/>
        <v>0</v>
      </c>
      <c r="Z15" s="186">
        <f t="shared" si="8"/>
        <v>0</v>
      </c>
      <c r="AA15" s="186">
        <f t="shared" si="8"/>
        <v>0</v>
      </c>
      <c r="AB15" s="186">
        <f t="shared" si="8"/>
        <v>0</v>
      </c>
      <c r="AC15" s="186">
        <f t="shared" si="8"/>
        <v>0</v>
      </c>
      <c r="AD15" s="186">
        <f t="shared" si="8"/>
        <v>0</v>
      </c>
      <c r="AE15" s="186">
        <f t="shared" si="8"/>
        <v>0</v>
      </c>
      <c r="AF15" s="188" t="s">
        <v>125</v>
      </c>
    </row>
    <row r="16" spans="1:33" s="2" customFormat="1" x14ac:dyDescent="0.25">
      <c r="A16" s="200" t="s">
        <v>30</v>
      </c>
      <c r="B16" s="121">
        <f>B17+B18+B19+B20</f>
        <v>0</v>
      </c>
      <c r="C16" s="121">
        <f>C17+C18+C19+C20</f>
        <v>0</v>
      </c>
      <c r="D16" s="121">
        <f>D17+D18+D19+D20</f>
        <v>0</v>
      </c>
      <c r="E16" s="121">
        <f>E17+E18+E19+E20</f>
        <v>0</v>
      </c>
      <c r="F16" s="121" t="e">
        <f>E16/B16*100</f>
        <v>#DIV/0!</v>
      </c>
      <c r="G16" s="121" t="e">
        <f>E16/C16*100</f>
        <v>#DIV/0!</v>
      </c>
      <c r="H16" s="121">
        <f t="shared" ref="H16:AE16" si="9">H17+H18+H19+H20</f>
        <v>0</v>
      </c>
      <c r="I16" s="121">
        <f t="shared" si="9"/>
        <v>0</v>
      </c>
      <c r="J16" s="121">
        <f t="shared" si="9"/>
        <v>0</v>
      </c>
      <c r="K16" s="121">
        <f t="shared" si="9"/>
        <v>0</v>
      </c>
      <c r="L16" s="121">
        <f t="shared" si="9"/>
        <v>0</v>
      </c>
      <c r="M16" s="121">
        <f t="shared" si="9"/>
        <v>0</v>
      </c>
      <c r="N16" s="121">
        <f t="shared" si="9"/>
        <v>0</v>
      </c>
      <c r="O16" s="121">
        <f t="shared" si="9"/>
        <v>0</v>
      </c>
      <c r="P16" s="121">
        <f t="shared" si="9"/>
        <v>0</v>
      </c>
      <c r="Q16" s="121">
        <v>0</v>
      </c>
      <c r="R16" s="121">
        <f t="shared" si="9"/>
        <v>0</v>
      </c>
      <c r="S16" s="121">
        <f t="shared" si="9"/>
        <v>0</v>
      </c>
      <c r="T16" s="121">
        <f t="shared" si="9"/>
        <v>0</v>
      </c>
      <c r="U16" s="121">
        <f t="shared" si="9"/>
        <v>0</v>
      </c>
      <c r="V16" s="121">
        <f t="shared" si="9"/>
        <v>0</v>
      </c>
      <c r="W16" s="121">
        <f t="shared" si="9"/>
        <v>0</v>
      </c>
      <c r="X16" s="121">
        <f t="shared" si="9"/>
        <v>0</v>
      </c>
      <c r="Y16" s="121">
        <f t="shared" si="9"/>
        <v>0</v>
      </c>
      <c r="Z16" s="121">
        <f t="shared" si="9"/>
        <v>0</v>
      </c>
      <c r="AA16" s="121">
        <f t="shared" si="9"/>
        <v>0</v>
      </c>
      <c r="AB16" s="121">
        <f t="shared" si="9"/>
        <v>0</v>
      </c>
      <c r="AC16" s="121">
        <f t="shared" si="9"/>
        <v>0</v>
      </c>
      <c r="AD16" s="121">
        <f t="shared" si="9"/>
        <v>0</v>
      </c>
      <c r="AE16" s="121">
        <f t="shared" si="9"/>
        <v>0</v>
      </c>
      <c r="AF16" s="117"/>
    </row>
    <row r="17" spans="1:32" s="2" customFormat="1" x14ac:dyDescent="0.25">
      <c r="A17" s="112" t="s">
        <v>23</v>
      </c>
      <c r="B17" s="113">
        <f>H17+J17+L17+N17+P17+R17+T17+V17+X17+Z17+AB17+AD17</f>
        <v>0</v>
      </c>
      <c r="C17" s="114">
        <f>H17+J17+L17+N17+P17+R17</f>
        <v>0</v>
      </c>
      <c r="D17" s="114">
        <v>0</v>
      </c>
      <c r="E17" s="114">
        <f>I17+K17+M17+O17+Q17+S17+U17+W17+Y17+AA17+AC17+AE17</f>
        <v>0</v>
      </c>
      <c r="F17" s="113">
        <f>IF(E17,B17,)/100</f>
        <v>0</v>
      </c>
      <c r="G17" s="113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5">
        <v>0</v>
      </c>
      <c r="R17" s="114">
        <v>0</v>
      </c>
      <c r="S17" s="115"/>
      <c r="T17" s="114">
        <v>0</v>
      </c>
      <c r="U17" s="115"/>
      <c r="V17" s="114">
        <v>0</v>
      </c>
      <c r="W17" s="115"/>
      <c r="X17" s="114">
        <v>0</v>
      </c>
      <c r="Y17" s="115"/>
      <c r="Z17" s="114">
        <v>0</v>
      </c>
      <c r="AA17" s="115"/>
      <c r="AB17" s="114">
        <v>0</v>
      </c>
      <c r="AC17" s="115"/>
      <c r="AD17" s="114">
        <v>0</v>
      </c>
      <c r="AE17" s="116"/>
      <c r="AF17" s="117"/>
    </row>
    <row r="18" spans="1:32" s="2" customFormat="1" x14ac:dyDescent="0.25">
      <c r="A18" s="112" t="s">
        <v>22</v>
      </c>
      <c r="B18" s="113">
        <f>H18+J18+L18+N18+P18+R18+T18+V18+X18+Z18+AB18+AD18</f>
        <v>0</v>
      </c>
      <c r="C18" s="114">
        <f t="shared" ref="C18:C20" si="10">H18+J18+L18+N18+P18+R18</f>
        <v>0</v>
      </c>
      <c r="D18" s="114">
        <v>0</v>
      </c>
      <c r="E18" s="114">
        <f t="shared" ref="E18" si="11">I18+K18+M18+O18+Q18+S18+U18+W18+Y18+AA18+AC18+AE18</f>
        <v>0</v>
      </c>
      <c r="F18" s="113">
        <f t="shared" ref="F18:F20" si="12">IF(E18,B18,)/100</f>
        <v>0</v>
      </c>
      <c r="G18" s="113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5">
        <v>0</v>
      </c>
      <c r="R18" s="114">
        <v>0</v>
      </c>
      <c r="S18" s="115"/>
      <c r="T18" s="114">
        <v>0</v>
      </c>
      <c r="U18" s="115"/>
      <c r="V18" s="114">
        <v>0</v>
      </c>
      <c r="W18" s="115"/>
      <c r="X18" s="114">
        <v>0</v>
      </c>
      <c r="Y18" s="115"/>
      <c r="Z18" s="114">
        <v>0</v>
      </c>
      <c r="AA18" s="115"/>
      <c r="AB18" s="114">
        <v>0</v>
      </c>
      <c r="AC18" s="115"/>
      <c r="AD18" s="114">
        <v>0</v>
      </c>
      <c r="AE18" s="116"/>
      <c r="AF18" s="117"/>
    </row>
    <row r="19" spans="1:32" s="2" customFormat="1" x14ac:dyDescent="0.25">
      <c r="A19" s="112" t="s">
        <v>21</v>
      </c>
      <c r="B19" s="113">
        <v>0</v>
      </c>
      <c r="C19" s="114">
        <f t="shared" si="10"/>
        <v>0</v>
      </c>
      <c r="D19" s="114"/>
      <c r="E19" s="114">
        <f>I19+K19+M19+O19+Q19+S19+U19+W19+Y19+AA19+AC19+AE19</f>
        <v>0</v>
      </c>
      <c r="F19" s="113" t="e">
        <f>E19*100/B19</f>
        <v>#DIV/0!</v>
      </c>
      <c r="G19" s="113" t="e">
        <f>E19*100/C19</f>
        <v>#DIV/0!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/>
      <c r="T19" s="114">
        <v>0</v>
      </c>
      <c r="U19" s="114"/>
      <c r="V19" s="114">
        <v>0</v>
      </c>
      <c r="W19" s="114"/>
      <c r="X19" s="114">
        <v>0</v>
      </c>
      <c r="Y19" s="114"/>
      <c r="Z19" s="114"/>
      <c r="AA19" s="114"/>
      <c r="AB19" s="114">
        <v>0</v>
      </c>
      <c r="AC19" s="114"/>
      <c r="AD19" s="114">
        <v>0</v>
      </c>
      <c r="AE19" s="116"/>
      <c r="AF19" s="117"/>
    </row>
    <row r="20" spans="1:32" s="2" customFormat="1" x14ac:dyDescent="0.25">
      <c r="A20" s="112" t="s">
        <v>24</v>
      </c>
      <c r="B20" s="113">
        <f t="shared" ref="B20" si="13">H20+J20+L20+N20+P20+R20+T20+V20+X20+Z20+AB20+AD20</f>
        <v>0</v>
      </c>
      <c r="C20" s="114">
        <f t="shared" si="10"/>
        <v>0</v>
      </c>
      <c r="D20" s="114">
        <v>0</v>
      </c>
      <c r="E20" s="114">
        <f>I20+K20+M20+O20+Q20+S20+U20+W20+Y20+AA20+AC20+AE20</f>
        <v>0</v>
      </c>
      <c r="F20" s="113">
        <f t="shared" si="12"/>
        <v>0</v>
      </c>
      <c r="G20" s="113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5">
        <v>0</v>
      </c>
      <c r="R20" s="114">
        <v>0</v>
      </c>
      <c r="S20" s="115"/>
      <c r="T20" s="114">
        <v>0</v>
      </c>
      <c r="U20" s="115"/>
      <c r="V20" s="114">
        <v>0</v>
      </c>
      <c r="W20" s="115"/>
      <c r="X20" s="114">
        <v>0</v>
      </c>
      <c r="Y20" s="115"/>
      <c r="Z20" s="114">
        <v>0</v>
      </c>
      <c r="AA20" s="115"/>
      <c r="AB20" s="114">
        <v>0</v>
      </c>
      <c r="AC20" s="115"/>
      <c r="AD20" s="114">
        <v>0</v>
      </c>
      <c r="AE20" s="116"/>
      <c r="AF20" s="117"/>
    </row>
    <row r="21" spans="1:32" s="187" customFormat="1" ht="189" x14ac:dyDescent="0.25">
      <c r="A21" s="185" t="s">
        <v>99</v>
      </c>
      <c r="B21" s="186">
        <f>B22</f>
        <v>1050.5999999999999</v>
      </c>
      <c r="C21" s="186">
        <f>C22</f>
        <v>886.28</v>
      </c>
      <c r="D21" s="186">
        <f t="shared" ref="D21:AE21" si="14">D22</f>
        <v>1050.5999999999999</v>
      </c>
      <c r="E21" s="186">
        <f t="shared" si="14"/>
        <v>106.63000000000001</v>
      </c>
      <c r="F21" s="186">
        <f>E21/B21*100</f>
        <v>10.149438416143159</v>
      </c>
      <c r="G21" s="186">
        <f>E21/C21*100</f>
        <v>12.031186532472809</v>
      </c>
      <c r="H21" s="186">
        <f t="shared" si="14"/>
        <v>25.88</v>
      </c>
      <c r="I21" s="186">
        <f t="shared" si="14"/>
        <v>25.88</v>
      </c>
      <c r="J21" s="186">
        <f t="shared" si="14"/>
        <v>27.38</v>
      </c>
      <c r="K21" s="186">
        <f t="shared" si="14"/>
        <v>0</v>
      </c>
      <c r="L21" s="186">
        <f t="shared" si="14"/>
        <v>27.38</v>
      </c>
      <c r="M21" s="186">
        <f t="shared" si="14"/>
        <v>26.91</v>
      </c>
      <c r="N21" s="186">
        <f t="shared" si="14"/>
        <v>27.38</v>
      </c>
      <c r="O21" s="186">
        <f t="shared" si="14"/>
        <v>26.92</v>
      </c>
      <c r="P21" s="186">
        <f t="shared" si="14"/>
        <v>27.38</v>
      </c>
      <c r="Q21" s="186">
        <f t="shared" si="14"/>
        <v>26.92</v>
      </c>
      <c r="R21" s="186">
        <f t="shared" si="14"/>
        <v>750.88</v>
      </c>
      <c r="S21" s="186">
        <f t="shared" si="14"/>
        <v>0</v>
      </c>
      <c r="T21" s="186">
        <f t="shared" si="14"/>
        <v>27.38</v>
      </c>
      <c r="U21" s="186">
        <f t="shared" si="14"/>
        <v>0</v>
      </c>
      <c r="V21" s="186">
        <f t="shared" si="14"/>
        <v>27.38</v>
      </c>
      <c r="W21" s="186">
        <f t="shared" si="14"/>
        <v>0</v>
      </c>
      <c r="X21" s="186">
        <f t="shared" si="14"/>
        <v>27.38</v>
      </c>
      <c r="Y21" s="186">
        <f t="shared" si="14"/>
        <v>0</v>
      </c>
      <c r="Z21" s="186">
        <f t="shared" si="14"/>
        <v>27.38</v>
      </c>
      <c r="AA21" s="186">
        <f t="shared" si="14"/>
        <v>0</v>
      </c>
      <c r="AB21" s="186">
        <f t="shared" si="14"/>
        <v>27.38</v>
      </c>
      <c r="AC21" s="186">
        <f t="shared" si="14"/>
        <v>0</v>
      </c>
      <c r="AD21" s="186">
        <f t="shared" si="14"/>
        <v>27.38</v>
      </c>
      <c r="AE21" s="186">
        <f t="shared" si="14"/>
        <v>0</v>
      </c>
      <c r="AF21" s="189" t="s">
        <v>123</v>
      </c>
    </row>
    <row r="22" spans="1:32" s="2" customFormat="1" x14ac:dyDescent="0.25">
      <c r="A22" s="200" t="s">
        <v>30</v>
      </c>
      <c r="B22" s="121">
        <f>B23+B24+B25+B26</f>
        <v>1050.5999999999999</v>
      </c>
      <c r="C22" s="121">
        <f>C23+C24+C25+C26</f>
        <v>886.28</v>
      </c>
      <c r="D22" s="121">
        <f>D24+D25</f>
        <v>1050.5999999999999</v>
      </c>
      <c r="E22" s="121">
        <f>E23+E24+E25+E26</f>
        <v>106.63000000000001</v>
      </c>
      <c r="F22" s="141">
        <f>E22/B22*100</f>
        <v>10.149438416143159</v>
      </c>
      <c r="G22" s="141">
        <f>E22/C22*100</f>
        <v>12.031186532472809</v>
      </c>
      <c r="H22" s="121">
        <f t="shared" ref="H22:AE22" si="15">H23+H24+H25+H26</f>
        <v>25.88</v>
      </c>
      <c r="I22" s="121">
        <f t="shared" si="15"/>
        <v>25.88</v>
      </c>
      <c r="J22" s="121">
        <f t="shared" si="15"/>
        <v>27.38</v>
      </c>
      <c r="K22" s="121">
        <f t="shared" si="15"/>
        <v>0</v>
      </c>
      <c r="L22" s="121">
        <f t="shared" si="15"/>
        <v>27.38</v>
      </c>
      <c r="M22" s="121">
        <f t="shared" si="15"/>
        <v>26.91</v>
      </c>
      <c r="N22" s="121">
        <f t="shared" si="15"/>
        <v>27.38</v>
      </c>
      <c r="O22" s="121">
        <f t="shared" si="15"/>
        <v>26.92</v>
      </c>
      <c r="P22" s="121">
        <f t="shared" si="15"/>
        <v>27.38</v>
      </c>
      <c r="Q22" s="121">
        <f t="shared" si="15"/>
        <v>26.92</v>
      </c>
      <c r="R22" s="121">
        <f t="shared" si="15"/>
        <v>750.88</v>
      </c>
      <c r="S22" s="121">
        <f t="shared" si="15"/>
        <v>0</v>
      </c>
      <c r="T22" s="121">
        <f t="shared" si="15"/>
        <v>27.38</v>
      </c>
      <c r="U22" s="121">
        <f t="shared" si="15"/>
        <v>0</v>
      </c>
      <c r="V22" s="121">
        <f t="shared" si="15"/>
        <v>27.38</v>
      </c>
      <c r="W22" s="121">
        <f t="shared" si="15"/>
        <v>0</v>
      </c>
      <c r="X22" s="121">
        <f t="shared" si="15"/>
        <v>27.38</v>
      </c>
      <c r="Y22" s="121">
        <f t="shared" si="15"/>
        <v>0</v>
      </c>
      <c r="Z22" s="121">
        <f t="shared" si="15"/>
        <v>27.38</v>
      </c>
      <c r="AA22" s="121">
        <f t="shared" si="15"/>
        <v>0</v>
      </c>
      <c r="AB22" s="121">
        <f t="shared" si="15"/>
        <v>27.38</v>
      </c>
      <c r="AC22" s="121">
        <f t="shared" si="15"/>
        <v>0</v>
      </c>
      <c r="AD22" s="121">
        <f t="shared" si="15"/>
        <v>27.38</v>
      </c>
      <c r="AE22" s="121">
        <f t="shared" si="15"/>
        <v>0</v>
      </c>
      <c r="AF22" s="117"/>
    </row>
    <row r="23" spans="1:32" s="2" customFormat="1" x14ac:dyDescent="0.25">
      <c r="A23" s="112" t="s">
        <v>23</v>
      </c>
      <c r="B23" s="113">
        <f>H23+J23+L23+N23+P23+R23+T23+V23+X23+Z23+AB23+AD23</f>
        <v>0</v>
      </c>
      <c r="C23" s="114">
        <f>H23+J23+L23+N23+P23+R23</f>
        <v>0</v>
      </c>
      <c r="D23" s="114">
        <v>0</v>
      </c>
      <c r="E23" s="114">
        <f>I23+K23+M23+O23+Q23+S23+U23+W23+Y23+AA23+AC23+AE23</f>
        <v>0</v>
      </c>
      <c r="F23" s="113">
        <f>IF(E23,B23,)/100</f>
        <v>0</v>
      </c>
      <c r="G23" s="113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5">
        <v>0</v>
      </c>
      <c r="N23" s="114">
        <v>0</v>
      </c>
      <c r="O23" s="114">
        <v>0</v>
      </c>
      <c r="P23" s="114">
        <v>0</v>
      </c>
      <c r="Q23" s="115">
        <v>0</v>
      </c>
      <c r="R23" s="114">
        <v>0</v>
      </c>
      <c r="S23" s="114">
        <v>0</v>
      </c>
      <c r="T23" s="114">
        <v>0</v>
      </c>
      <c r="U23" s="115"/>
      <c r="V23" s="114">
        <v>0</v>
      </c>
      <c r="W23" s="115"/>
      <c r="X23" s="114">
        <v>0</v>
      </c>
      <c r="Y23" s="115"/>
      <c r="Z23" s="114">
        <v>0</v>
      </c>
      <c r="AA23" s="115"/>
      <c r="AB23" s="114">
        <v>0</v>
      </c>
      <c r="AC23" s="115"/>
      <c r="AD23" s="114">
        <v>0</v>
      </c>
      <c r="AE23" s="116"/>
      <c r="AF23" s="117"/>
    </row>
    <row r="24" spans="1:32" s="2" customFormat="1" x14ac:dyDescent="0.25">
      <c r="A24" s="112" t="s">
        <v>22</v>
      </c>
      <c r="B24" s="113">
        <f>H24+J24+L24+N24+P24+R24+T24+V24+X24+Z24+AB24+AD24</f>
        <v>578.5</v>
      </c>
      <c r="C24" s="146">
        <f>H24+J24+L24+N24+P24+R24</f>
        <v>578.5</v>
      </c>
      <c r="D24" s="114">
        <v>578.5</v>
      </c>
      <c r="E24" s="114">
        <f t="shared" ref="E24:E26" si="16">I24+K24+M24+O24+Q24+S24+U24+W24+Y24+AA24+AC24+AE24</f>
        <v>0</v>
      </c>
      <c r="F24" s="113">
        <f t="shared" ref="F24:G26" si="17">IF(E24,B24,)/100</f>
        <v>0</v>
      </c>
      <c r="G24" s="113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5">
        <v>0</v>
      </c>
      <c r="N24" s="114">
        <v>0</v>
      </c>
      <c r="O24" s="114">
        <v>0</v>
      </c>
      <c r="P24" s="114">
        <v>0</v>
      </c>
      <c r="Q24" s="115">
        <v>0</v>
      </c>
      <c r="R24" s="114">
        <v>578.5</v>
      </c>
      <c r="S24" s="114">
        <v>0</v>
      </c>
      <c r="T24" s="114">
        <v>0</v>
      </c>
      <c r="U24" s="115"/>
      <c r="V24" s="114">
        <v>0</v>
      </c>
      <c r="W24" s="115"/>
      <c r="X24" s="114">
        <v>0</v>
      </c>
      <c r="Y24" s="115"/>
      <c r="Z24" s="114">
        <v>0</v>
      </c>
      <c r="AA24" s="115"/>
      <c r="AB24" s="114">
        <v>0</v>
      </c>
      <c r="AC24" s="115"/>
      <c r="AD24" s="114">
        <v>0</v>
      </c>
      <c r="AE24" s="116"/>
      <c r="AF24" s="117"/>
    </row>
    <row r="25" spans="1:32" s="2" customFormat="1" x14ac:dyDescent="0.25">
      <c r="A25" s="112" t="s">
        <v>21</v>
      </c>
      <c r="B25" s="113">
        <v>472.1</v>
      </c>
      <c r="C25" s="114">
        <f>H25+J25+L25+N25+P25+R25</f>
        <v>307.77999999999997</v>
      </c>
      <c r="D25" s="114">
        <v>472.1</v>
      </c>
      <c r="E25" s="114">
        <f t="shared" si="16"/>
        <v>106.63000000000001</v>
      </c>
      <c r="F25" s="113">
        <f t="shared" si="17"/>
        <v>4.7210000000000001</v>
      </c>
      <c r="G25" s="113">
        <f t="shared" si="17"/>
        <v>3.0777999999999999</v>
      </c>
      <c r="H25" s="114">
        <v>25.88</v>
      </c>
      <c r="I25" s="114">
        <v>25.88</v>
      </c>
      <c r="J25" s="114">
        <v>27.38</v>
      </c>
      <c r="K25" s="114">
        <v>0</v>
      </c>
      <c r="L25" s="114">
        <v>27.38</v>
      </c>
      <c r="M25" s="114">
        <v>26.91</v>
      </c>
      <c r="N25" s="114">
        <v>27.38</v>
      </c>
      <c r="O25" s="114">
        <v>26.92</v>
      </c>
      <c r="P25" s="114">
        <v>27.38</v>
      </c>
      <c r="Q25" s="114">
        <v>26.92</v>
      </c>
      <c r="R25" s="114">
        <v>172.38</v>
      </c>
      <c r="S25" s="114">
        <v>0</v>
      </c>
      <c r="T25" s="114">
        <v>27.38</v>
      </c>
      <c r="U25" s="114"/>
      <c r="V25" s="114">
        <v>27.38</v>
      </c>
      <c r="W25" s="114"/>
      <c r="X25" s="114">
        <v>27.38</v>
      </c>
      <c r="Y25" s="114"/>
      <c r="Z25" s="114">
        <v>27.38</v>
      </c>
      <c r="AA25" s="114"/>
      <c r="AB25" s="114">
        <v>27.38</v>
      </c>
      <c r="AC25" s="114"/>
      <c r="AD25" s="114">
        <v>27.38</v>
      </c>
      <c r="AE25" s="116"/>
      <c r="AF25" s="117"/>
    </row>
    <row r="26" spans="1:32" s="2" customFormat="1" x14ac:dyDescent="0.25">
      <c r="A26" s="112" t="s">
        <v>24</v>
      </c>
      <c r="B26" s="113">
        <f t="shared" ref="B26" si="18">H26+J26+L26+N26+P26+R26+T26+V26+X26+Z26+AB26+AD26</f>
        <v>0</v>
      </c>
      <c r="C26" s="114">
        <f>H26+J26+L26+N26+P26+R26</f>
        <v>0</v>
      </c>
      <c r="D26" s="114">
        <v>0</v>
      </c>
      <c r="E26" s="114">
        <f t="shared" si="16"/>
        <v>0</v>
      </c>
      <c r="F26" s="113">
        <f t="shared" si="17"/>
        <v>0</v>
      </c>
      <c r="G26" s="113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5">
        <v>0</v>
      </c>
      <c r="N26" s="114">
        <v>0</v>
      </c>
      <c r="O26" s="114">
        <v>0</v>
      </c>
      <c r="P26" s="114">
        <v>0</v>
      </c>
      <c r="Q26" s="115">
        <v>0</v>
      </c>
      <c r="R26" s="114">
        <v>0</v>
      </c>
      <c r="S26" s="114">
        <v>0</v>
      </c>
      <c r="T26" s="114">
        <v>0</v>
      </c>
      <c r="U26" s="115"/>
      <c r="V26" s="114">
        <v>0</v>
      </c>
      <c r="W26" s="115"/>
      <c r="X26" s="114">
        <v>0</v>
      </c>
      <c r="Y26" s="115"/>
      <c r="Z26" s="114">
        <v>0</v>
      </c>
      <c r="AA26" s="115"/>
      <c r="AB26" s="114">
        <v>0</v>
      </c>
      <c r="AC26" s="115"/>
      <c r="AD26" s="114">
        <v>0</v>
      </c>
      <c r="AE26" s="116"/>
      <c r="AF26" s="117"/>
    </row>
    <row r="27" spans="1:32" s="2" customFormat="1" ht="31.5" x14ac:dyDescent="0.25">
      <c r="A27" s="131" t="s">
        <v>40</v>
      </c>
      <c r="B27" s="132">
        <f>B29+B35+B41</f>
        <v>3487.7805200000003</v>
      </c>
      <c r="C27" s="132">
        <f>C29+C35+C41</f>
        <v>2162.63852</v>
      </c>
      <c r="D27" s="132">
        <f t="shared" ref="D27:AD27" si="19">D29+D35+D41</f>
        <v>1364</v>
      </c>
      <c r="E27" s="132">
        <f t="shared" si="19"/>
        <v>1860.34285</v>
      </c>
      <c r="F27" s="132">
        <f>E27/B27*100</f>
        <v>53.338873800464938</v>
      </c>
      <c r="G27" s="132">
        <f>E27/C27*100</f>
        <v>86.021904853521249</v>
      </c>
      <c r="H27" s="132">
        <f t="shared" si="19"/>
        <v>643.53399999999999</v>
      </c>
      <c r="I27" s="132">
        <f t="shared" si="19"/>
        <v>546.41999999999996</v>
      </c>
      <c r="J27" s="132">
        <f t="shared" si="19"/>
        <v>288.67599999999999</v>
      </c>
      <c r="K27" s="132">
        <f t="shared" si="19"/>
        <v>302.08</v>
      </c>
      <c r="L27" s="132">
        <f t="shared" si="19"/>
        <v>136.35552000000001</v>
      </c>
      <c r="M27" s="132">
        <f t="shared" si="19"/>
        <v>122.60706</v>
      </c>
      <c r="N27" s="132">
        <f t="shared" si="19"/>
        <v>302</v>
      </c>
      <c r="O27" s="132">
        <f t="shared" si="19"/>
        <v>283.70578999999998</v>
      </c>
      <c r="P27" s="132">
        <f t="shared" si="19"/>
        <v>507.01299999999998</v>
      </c>
      <c r="Q27" s="132">
        <f t="shared" si="19"/>
        <v>488.22</v>
      </c>
      <c r="R27" s="132">
        <f t="shared" si="19"/>
        <v>285.06</v>
      </c>
      <c r="S27" s="132">
        <f t="shared" si="19"/>
        <v>117.31</v>
      </c>
      <c r="T27" s="132">
        <f t="shared" si="19"/>
        <v>529.94200000000001</v>
      </c>
      <c r="U27" s="132">
        <f t="shared" si="19"/>
        <v>0</v>
      </c>
      <c r="V27" s="132">
        <f t="shared" si="19"/>
        <v>124</v>
      </c>
      <c r="W27" s="132">
        <f t="shared" si="19"/>
        <v>0</v>
      </c>
      <c r="X27" s="132">
        <f t="shared" si="19"/>
        <v>109.57</v>
      </c>
      <c r="Y27" s="132">
        <f t="shared" si="19"/>
        <v>0</v>
      </c>
      <c r="Z27" s="132">
        <f t="shared" si="19"/>
        <v>237.5</v>
      </c>
      <c r="AA27" s="132">
        <f t="shared" si="19"/>
        <v>0</v>
      </c>
      <c r="AB27" s="132">
        <f t="shared" si="19"/>
        <v>107.73</v>
      </c>
      <c r="AC27" s="132">
        <f t="shared" si="19"/>
        <v>0</v>
      </c>
      <c r="AD27" s="132">
        <f t="shared" si="19"/>
        <v>216.4</v>
      </c>
      <c r="AE27" s="132">
        <f>AE29+AE35+AE41</f>
        <v>0</v>
      </c>
      <c r="AF27" s="132"/>
    </row>
    <row r="28" spans="1:32" s="2" customFormat="1" x14ac:dyDescent="0.25">
      <c r="A28" s="112" t="s">
        <v>20</v>
      </c>
      <c r="B28" s="113"/>
      <c r="C28" s="114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117"/>
    </row>
    <row r="29" spans="1:32" s="187" customFormat="1" ht="47.25" x14ac:dyDescent="0.25">
      <c r="A29" s="185" t="s">
        <v>41</v>
      </c>
      <c r="B29" s="186">
        <f>B30</f>
        <v>0</v>
      </c>
      <c r="C29" s="186">
        <f t="shared" ref="C29:AE29" si="20">C30</f>
        <v>0</v>
      </c>
      <c r="D29" s="186">
        <f>D30</f>
        <v>0</v>
      </c>
      <c r="E29" s="186">
        <f t="shared" si="20"/>
        <v>0</v>
      </c>
      <c r="F29" s="186">
        <v>0</v>
      </c>
      <c r="G29" s="186">
        <v>0</v>
      </c>
      <c r="H29" s="186">
        <f t="shared" si="20"/>
        <v>0</v>
      </c>
      <c r="I29" s="186">
        <f t="shared" si="20"/>
        <v>0</v>
      </c>
      <c r="J29" s="186">
        <f t="shared" si="20"/>
        <v>0</v>
      </c>
      <c r="K29" s="186">
        <f t="shared" si="20"/>
        <v>0</v>
      </c>
      <c r="L29" s="186">
        <f t="shared" si="20"/>
        <v>0</v>
      </c>
      <c r="M29" s="186">
        <f t="shared" si="20"/>
        <v>0</v>
      </c>
      <c r="N29" s="186">
        <f t="shared" si="20"/>
        <v>0</v>
      </c>
      <c r="O29" s="186">
        <f t="shared" si="20"/>
        <v>0</v>
      </c>
      <c r="P29" s="186">
        <f t="shared" si="20"/>
        <v>0</v>
      </c>
      <c r="Q29" s="186">
        <f t="shared" si="20"/>
        <v>0</v>
      </c>
      <c r="R29" s="186">
        <f t="shared" si="20"/>
        <v>0</v>
      </c>
      <c r="S29" s="186">
        <f t="shared" si="20"/>
        <v>0</v>
      </c>
      <c r="T29" s="186">
        <f t="shared" si="20"/>
        <v>0</v>
      </c>
      <c r="U29" s="186">
        <f t="shared" si="20"/>
        <v>0</v>
      </c>
      <c r="V29" s="186">
        <f t="shared" si="20"/>
        <v>0</v>
      </c>
      <c r="W29" s="186">
        <f t="shared" si="20"/>
        <v>0</v>
      </c>
      <c r="X29" s="186">
        <f t="shared" si="20"/>
        <v>0</v>
      </c>
      <c r="Y29" s="186">
        <f t="shared" si="20"/>
        <v>0</v>
      </c>
      <c r="Z29" s="186">
        <f t="shared" si="20"/>
        <v>0</v>
      </c>
      <c r="AA29" s="186">
        <f t="shared" si="20"/>
        <v>0</v>
      </c>
      <c r="AB29" s="186">
        <f t="shared" si="20"/>
        <v>0</v>
      </c>
      <c r="AC29" s="186">
        <f t="shared" si="20"/>
        <v>0</v>
      </c>
      <c r="AD29" s="186">
        <f t="shared" si="20"/>
        <v>0</v>
      </c>
      <c r="AE29" s="186">
        <f t="shared" si="20"/>
        <v>0</v>
      </c>
      <c r="AF29" s="186" t="s">
        <v>124</v>
      </c>
    </row>
    <row r="30" spans="1:32" s="2" customFormat="1" x14ac:dyDescent="0.25">
      <c r="A30" s="200" t="s">
        <v>30</v>
      </c>
      <c r="B30" s="121">
        <f>B31+B32+B33+B34</f>
        <v>0</v>
      </c>
      <c r="C30" s="121">
        <f t="shared" ref="C30:E30" si="21">C31+C32+C33+C34</f>
        <v>0</v>
      </c>
      <c r="D30" s="121">
        <f t="shared" si="21"/>
        <v>0</v>
      </c>
      <c r="E30" s="121">
        <f t="shared" si="21"/>
        <v>0</v>
      </c>
      <c r="F30" s="121" t="e">
        <f>E30/B30*100</f>
        <v>#DIV/0!</v>
      </c>
      <c r="G30" s="121" t="e">
        <f>E30/C30*100</f>
        <v>#DIV/0!</v>
      </c>
      <c r="H30" s="121">
        <f>H31+H32+H33+H34</f>
        <v>0</v>
      </c>
      <c r="I30" s="121">
        <f t="shared" ref="I30:AE30" si="22">I31+I32+I33+I34</f>
        <v>0</v>
      </c>
      <c r="J30" s="121">
        <f t="shared" si="22"/>
        <v>0</v>
      </c>
      <c r="K30" s="121">
        <f t="shared" si="22"/>
        <v>0</v>
      </c>
      <c r="L30" s="121">
        <f t="shared" si="22"/>
        <v>0</v>
      </c>
      <c r="M30" s="121">
        <f t="shared" si="22"/>
        <v>0</v>
      </c>
      <c r="N30" s="121">
        <f t="shared" si="22"/>
        <v>0</v>
      </c>
      <c r="O30" s="121">
        <f t="shared" si="22"/>
        <v>0</v>
      </c>
      <c r="P30" s="121">
        <f t="shared" si="22"/>
        <v>0</v>
      </c>
      <c r="Q30" s="121">
        <f t="shared" si="22"/>
        <v>0</v>
      </c>
      <c r="R30" s="121">
        <f t="shared" si="22"/>
        <v>0</v>
      </c>
      <c r="S30" s="121">
        <f t="shared" si="22"/>
        <v>0</v>
      </c>
      <c r="T30" s="121">
        <f t="shared" si="22"/>
        <v>0</v>
      </c>
      <c r="U30" s="121">
        <f t="shared" si="22"/>
        <v>0</v>
      </c>
      <c r="V30" s="121">
        <f t="shared" si="22"/>
        <v>0</v>
      </c>
      <c r="W30" s="121">
        <f t="shared" si="22"/>
        <v>0</v>
      </c>
      <c r="X30" s="121">
        <f t="shared" si="22"/>
        <v>0</v>
      </c>
      <c r="Y30" s="121">
        <f t="shared" si="22"/>
        <v>0</v>
      </c>
      <c r="Z30" s="121">
        <f t="shared" si="22"/>
        <v>0</v>
      </c>
      <c r="AA30" s="121">
        <f t="shared" si="22"/>
        <v>0</v>
      </c>
      <c r="AB30" s="121">
        <f t="shared" si="22"/>
        <v>0</v>
      </c>
      <c r="AC30" s="121">
        <f t="shared" si="22"/>
        <v>0</v>
      </c>
      <c r="AD30" s="121">
        <f t="shared" si="22"/>
        <v>0</v>
      </c>
      <c r="AE30" s="121">
        <f t="shared" si="22"/>
        <v>0</v>
      </c>
      <c r="AF30" s="117"/>
    </row>
    <row r="31" spans="1:32" s="2" customFormat="1" x14ac:dyDescent="0.25">
      <c r="A31" s="112" t="s">
        <v>23</v>
      </c>
      <c r="B31" s="113">
        <f>H31+J31+L31+N31+P31+R31+T31+V31+X31+Z31+AB31+AD31</f>
        <v>0</v>
      </c>
      <c r="C31" s="114">
        <f>H31+J31+L31+N31+P31+R31</f>
        <v>0</v>
      </c>
      <c r="D31" s="114">
        <v>0</v>
      </c>
      <c r="E31" s="114">
        <f>I31+K31+M31+O31+Q31+S31+U31+W31+Y31+AA31+AC31+AE31</f>
        <v>0</v>
      </c>
      <c r="F31" s="113">
        <v>0</v>
      </c>
      <c r="G31" s="113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15"/>
      <c r="V31" s="114">
        <v>0</v>
      </c>
      <c r="W31" s="115"/>
      <c r="X31" s="114">
        <v>0</v>
      </c>
      <c r="Y31" s="115"/>
      <c r="Z31" s="114">
        <v>0</v>
      </c>
      <c r="AA31" s="115"/>
      <c r="AB31" s="114">
        <v>0</v>
      </c>
      <c r="AC31" s="115"/>
      <c r="AD31" s="114">
        <v>0</v>
      </c>
      <c r="AE31" s="116"/>
      <c r="AF31" s="117"/>
    </row>
    <row r="32" spans="1:32" s="2" customFormat="1" x14ac:dyDescent="0.25">
      <c r="A32" s="112" t="s">
        <v>22</v>
      </c>
      <c r="B32" s="113">
        <f>H32+J32+L32+N32+P32+R32+T32+V32+X32+Z32+AB32+AD32</f>
        <v>0</v>
      </c>
      <c r="C32" s="114">
        <f t="shared" ref="C32:C34" si="23">H32+J32+L32+N32+P32+R32</f>
        <v>0</v>
      </c>
      <c r="D32" s="114">
        <v>0</v>
      </c>
      <c r="E32" s="114">
        <f t="shared" ref="E32:E34" si="24">I32+K32+M32+O32+Q32+S32+U32+W32+Y32+AA32+AC32+AE32</f>
        <v>0</v>
      </c>
      <c r="F32" s="113">
        <v>0</v>
      </c>
      <c r="G32" s="113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5"/>
      <c r="V32" s="114">
        <v>0</v>
      </c>
      <c r="W32" s="115"/>
      <c r="X32" s="114">
        <v>0</v>
      </c>
      <c r="Y32" s="115"/>
      <c r="Z32" s="114">
        <v>0</v>
      </c>
      <c r="AA32" s="115"/>
      <c r="AB32" s="114">
        <v>0</v>
      </c>
      <c r="AC32" s="115"/>
      <c r="AD32" s="114">
        <v>0</v>
      </c>
      <c r="AE32" s="116"/>
      <c r="AF32" s="117"/>
    </row>
    <row r="33" spans="1:32" s="2" customFormat="1" x14ac:dyDescent="0.25">
      <c r="A33" s="112" t="s">
        <v>21</v>
      </c>
      <c r="B33" s="113">
        <f t="shared" ref="B33:B34" si="25">H33+J33+L33+N33+P33+R33+T33+V33+X33+Z33+AB33+AD33</f>
        <v>0</v>
      </c>
      <c r="C33" s="114">
        <f t="shared" si="23"/>
        <v>0</v>
      </c>
      <c r="D33" s="114">
        <v>0</v>
      </c>
      <c r="E33" s="114">
        <f t="shared" si="24"/>
        <v>0</v>
      </c>
      <c r="F33" s="113">
        <v>0</v>
      </c>
      <c r="G33" s="113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/>
      <c r="V33" s="114">
        <v>0</v>
      </c>
      <c r="W33" s="114"/>
      <c r="X33" s="114">
        <v>0</v>
      </c>
      <c r="Y33" s="114"/>
      <c r="Z33" s="114">
        <v>0</v>
      </c>
      <c r="AA33" s="114"/>
      <c r="AB33" s="114">
        <v>0</v>
      </c>
      <c r="AC33" s="114"/>
      <c r="AD33" s="114">
        <v>0</v>
      </c>
      <c r="AE33" s="116"/>
      <c r="AF33" s="117"/>
    </row>
    <row r="34" spans="1:32" s="2" customFormat="1" x14ac:dyDescent="0.25">
      <c r="A34" s="112" t="s">
        <v>24</v>
      </c>
      <c r="B34" s="113">
        <f t="shared" si="25"/>
        <v>0</v>
      </c>
      <c r="C34" s="114">
        <f t="shared" si="23"/>
        <v>0</v>
      </c>
      <c r="D34" s="114">
        <v>0</v>
      </c>
      <c r="E34" s="114">
        <f t="shared" si="24"/>
        <v>0</v>
      </c>
      <c r="F34" s="113">
        <v>0</v>
      </c>
      <c r="G34" s="113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5"/>
      <c r="V34" s="114">
        <v>0</v>
      </c>
      <c r="W34" s="115"/>
      <c r="X34" s="114">
        <v>0</v>
      </c>
      <c r="Y34" s="115"/>
      <c r="Z34" s="114">
        <v>0</v>
      </c>
      <c r="AA34" s="115"/>
      <c r="AB34" s="114">
        <v>0</v>
      </c>
      <c r="AC34" s="115"/>
      <c r="AD34" s="114">
        <v>0</v>
      </c>
      <c r="AE34" s="116"/>
      <c r="AF34" s="117"/>
    </row>
    <row r="35" spans="1:32" s="187" customFormat="1" ht="47.25" x14ac:dyDescent="0.25">
      <c r="A35" s="185" t="s">
        <v>42</v>
      </c>
      <c r="B35" s="186">
        <f>B36</f>
        <v>3487.7805200000003</v>
      </c>
      <c r="C35" s="186">
        <f t="shared" ref="C35:AE35" si="26">C36</f>
        <v>2162.63852</v>
      </c>
      <c r="D35" s="186">
        <f>D36</f>
        <v>1364</v>
      </c>
      <c r="E35" s="186">
        <f t="shared" si="26"/>
        <v>1860.34285</v>
      </c>
      <c r="F35" s="186">
        <f>E35/B35*100</f>
        <v>53.338873800464938</v>
      </c>
      <c r="G35" s="186">
        <f>E35/C35*100</f>
        <v>86.021904853521249</v>
      </c>
      <c r="H35" s="186">
        <f t="shared" si="26"/>
        <v>643.53399999999999</v>
      </c>
      <c r="I35" s="186">
        <f t="shared" si="26"/>
        <v>546.41999999999996</v>
      </c>
      <c r="J35" s="186">
        <f t="shared" si="26"/>
        <v>288.67599999999999</v>
      </c>
      <c r="K35" s="186">
        <f t="shared" si="26"/>
        <v>302.08</v>
      </c>
      <c r="L35" s="186">
        <f t="shared" si="26"/>
        <v>136.35552000000001</v>
      </c>
      <c r="M35" s="186">
        <f t="shared" si="26"/>
        <v>122.60706</v>
      </c>
      <c r="N35" s="186">
        <f t="shared" si="26"/>
        <v>302</v>
      </c>
      <c r="O35" s="186">
        <f t="shared" si="26"/>
        <v>283.70578999999998</v>
      </c>
      <c r="P35" s="186">
        <f t="shared" si="26"/>
        <v>507.01299999999998</v>
      </c>
      <c r="Q35" s="186">
        <f t="shared" si="26"/>
        <v>488.22</v>
      </c>
      <c r="R35" s="186">
        <f t="shared" si="26"/>
        <v>285.06</v>
      </c>
      <c r="S35" s="186">
        <f t="shared" si="26"/>
        <v>117.31</v>
      </c>
      <c r="T35" s="186">
        <f t="shared" si="26"/>
        <v>529.94200000000001</v>
      </c>
      <c r="U35" s="186">
        <f t="shared" si="26"/>
        <v>0</v>
      </c>
      <c r="V35" s="186">
        <f t="shared" si="26"/>
        <v>124</v>
      </c>
      <c r="W35" s="186">
        <f t="shared" si="26"/>
        <v>0</v>
      </c>
      <c r="X35" s="186">
        <f t="shared" si="26"/>
        <v>109.57</v>
      </c>
      <c r="Y35" s="186">
        <f t="shared" si="26"/>
        <v>0</v>
      </c>
      <c r="Z35" s="186">
        <f t="shared" si="26"/>
        <v>237.5</v>
      </c>
      <c r="AA35" s="186">
        <f t="shared" si="26"/>
        <v>0</v>
      </c>
      <c r="AB35" s="186">
        <f t="shared" si="26"/>
        <v>107.73</v>
      </c>
      <c r="AC35" s="186">
        <f t="shared" si="26"/>
        <v>0</v>
      </c>
      <c r="AD35" s="186">
        <f t="shared" si="26"/>
        <v>216.4</v>
      </c>
      <c r="AE35" s="186">
        <f t="shared" si="26"/>
        <v>0</v>
      </c>
      <c r="AF35" s="189"/>
    </row>
    <row r="36" spans="1:32" s="2" customFormat="1" x14ac:dyDescent="0.25">
      <c r="A36" s="200" t="s">
        <v>30</v>
      </c>
      <c r="B36" s="121">
        <f>B37+B38+B39+B40</f>
        <v>3487.7805200000003</v>
      </c>
      <c r="C36" s="121">
        <f t="shared" ref="C36:E36" si="27">C37+C38+C39+C40</f>
        <v>2162.63852</v>
      </c>
      <c r="D36" s="121">
        <f t="shared" si="27"/>
        <v>1364</v>
      </c>
      <c r="E36" s="121">
        <f t="shared" si="27"/>
        <v>1860.34285</v>
      </c>
      <c r="F36" s="121">
        <f>E36/B36*100</f>
        <v>53.338873800464938</v>
      </c>
      <c r="G36" s="121">
        <f>E36/C36*100</f>
        <v>86.021904853521249</v>
      </c>
      <c r="H36" s="121">
        <f>H37+H38+H39+H40</f>
        <v>643.53399999999999</v>
      </c>
      <c r="I36" s="121">
        <f>I37+I38+I39+I40</f>
        <v>546.41999999999996</v>
      </c>
      <c r="J36" s="121">
        <f t="shared" ref="J36:AE36" si="28">J37+J38+J39+J40</f>
        <v>288.67599999999999</v>
      </c>
      <c r="K36" s="121">
        <f t="shared" si="28"/>
        <v>302.08</v>
      </c>
      <c r="L36" s="121">
        <f t="shared" si="28"/>
        <v>136.35552000000001</v>
      </c>
      <c r="M36" s="121">
        <f t="shared" si="28"/>
        <v>122.60706</v>
      </c>
      <c r="N36" s="121">
        <f t="shared" si="28"/>
        <v>302</v>
      </c>
      <c r="O36" s="121">
        <f t="shared" si="28"/>
        <v>283.70578999999998</v>
      </c>
      <c r="P36" s="121">
        <f t="shared" si="28"/>
        <v>507.01299999999998</v>
      </c>
      <c r="Q36" s="121">
        <v>488.22</v>
      </c>
      <c r="R36" s="121">
        <f t="shared" si="28"/>
        <v>285.06</v>
      </c>
      <c r="S36" s="121">
        <f t="shared" si="28"/>
        <v>117.31</v>
      </c>
      <c r="T36" s="121">
        <f t="shared" si="28"/>
        <v>529.94200000000001</v>
      </c>
      <c r="U36" s="121">
        <f t="shared" si="28"/>
        <v>0</v>
      </c>
      <c r="V36" s="121">
        <f t="shared" si="28"/>
        <v>124</v>
      </c>
      <c r="W36" s="121">
        <f t="shared" si="28"/>
        <v>0</v>
      </c>
      <c r="X36" s="121">
        <f t="shared" si="28"/>
        <v>109.57</v>
      </c>
      <c r="Y36" s="121">
        <f t="shared" si="28"/>
        <v>0</v>
      </c>
      <c r="Z36" s="121">
        <f t="shared" si="28"/>
        <v>237.5</v>
      </c>
      <c r="AA36" s="121">
        <f t="shared" si="28"/>
        <v>0</v>
      </c>
      <c r="AB36" s="121">
        <f t="shared" si="28"/>
        <v>107.73</v>
      </c>
      <c r="AC36" s="121">
        <f t="shared" si="28"/>
        <v>0</v>
      </c>
      <c r="AD36" s="121">
        <f t="shared" si="28"/>
        <v>216.4</v>
      </c>
      <c r="AE36" s="121">
        <f t="shared" si="28"/>
        <v>0</v>
      </c>
      <c r="AF36" s="117"/>
    </row>
    <row r="37" spans="1:32" s="2" customFormat="1" x14ac:dyDescent="0.25">
      <c r="A37" s="112" t="s">
        <v>23</v>
      </c>
      <c r="B37" s="113">
        <f>H37+J37+L37+N37+P37+R37+T37+V37+X37+Z37+AB37+AD37</f>
        <v>0</v>
      </c>
      <c r="C37" s="114">
        <f>H37+J37+L37+N37+P37+R37</f>
        <v>0</v>
      </c>
      <c r="D37" s="114">
        <v>0</v>
      </c>
      <c r="E37" s="114">
        <f>I37+K37+M37+O37+Q37+S37+U37+W37+Y37+AA37+AC37+AE37</f>
        <v>0</v>
      </c>
      <c r="F37" s="113">
        <v>0</v>
      </c>
      <c r="G37" s="113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5"/>
      <c r="V37" s="114">
        <v>0</v>
      </c>
      <c r="W37" s="115"/>
      <c r="X37" s="114">
        <v>0</v>
      </c>
      <c r="Y37" s="115"/>
      <c r="Z37" s="114">
        <v>0</v>
      </c>
      <c r="AA37" s="115"/>
      <c r="AB37" s="114">
        <v>0</v>
      </c>
      <c r="AC37" s="115"/>
      <c r="AD37" s="114">
        <v>0</v>
      </c>
      <c r="AE37" s="116"/>
      <c r="AF37" s="117"/>
    </row>
    <row r="38" spans="1:32" s="2" customFormat="1" x14ac:dyDescent="0.25">
      <c r="A38" s="112" t="s">
        <v>22</v>
      </c>
      <c r="B38" s="113">
        <f>H38+J38+L38+N38+P38+R38+T38+V38+X38+Z38+AB38+AD38</f>
        <v>3487.7805200000003</v>
      </c>
      <c r="C38" s="114">
        <f>H38+J38+L38+N38+P38+R38</f>
        <v>2162.63852</v>
      </c>
      <c r="D38" s="114">
        <v>1364</v>
      </c>
      <c r="E38" s="114">
        <f t="shared" ref="E38:E40" si="29">I38+K38+M38+O38+Q38+S38+U38+W38+Y38+AA38+AC38+AE38</f>
        <v>1860.34285</v>
      </c>
      <c r="F38" s="113">
        <f>E38/B38*100</f>
        <v>53.338873800464938</v>
      </c>
      <c r="G38" s="113">
        <f>E38/C38*100</f>
        <v>86.021904853521249</v>
      </c>
      <c r="H38" s="114">
        <v>643.53399999999999</v>
      </c>
      <c r="I38" s="114">
        <v>546.41999999999996</v>
      </c>
      <c r="J38" s="114">
        <v>288.67599999999999</v>
      </c>
      <c r="K38" s="114">
        <v>302.08</v>
      </c>
      <c r="L38" s="114">
        <v>136.35552000000001</v>
      </c>
      <c r="M38" s="114">
        <v>122.60706</v>
      </c>
      <c r="N38" s="114">
        <v>302</v>
      </c>
      <c r="O38" s="114">
        <v>283.70578999999998</v>
      </c>
      <c r="P38" s="114">
        <v>507.01299999999998</v>
      </c>
      <c r="Q38" s="114">
        <v>488.22</v>
      </c>
      <c r="R38" s="114">
        <v>285.06</v>
      </c>
      <c r="S38" s="114">
        <v>117.31</v>
      </c>
      <c r="T38" s="114">
        <v>529.94200000000001</v>
      </c>
      <c r="U38" s="115"/>
      <c r="V38" s="114">
        <v>124</v>
      </c>
      <c r="W38" s="115"/>
      <c r="X38" s="114">
        <v>109.57</v>
      </c>
      <c r="Y38" s="115"/>
      <c r="Z38" s="114">
        <v>237.5</v>
      </c>
      <c r="AA38" s="115"/>
      <c r="AB38" s="114">
        <v>107.73</v>
      </c>
      <c r="AC38" s="115"/>
      <c r="AD38" s="114">
        <v>216.4</v>
      </c>
      <c r="AE38" s="116"/>
      <c r="AF38" s="117"/>
    </row>
    <row r="39" spans="1:32" s="2" customFormat="1" x14ac:dyDescent="0.25">
      <c r="A39" s="112" t="s">
        <v>21</v>
      </c>
      <c r="B39" s="113">
        <f t="shared" ref="B39:B40" si="30">H39+J39+L39+N39+P39+R39+T39+V39+X39+Z39+AB39+AD39</f>
        <v>0</v>
      </c>
      <c r="C39" s="114">
        <f>H39+J39+L39+N39+P39+R39</f>
        <v>0</v>
      </c>
      <c r="D39" s="114">
        <v>0</v>
      </c>
      <c r="E39" s="114">
        <f t="shared" si="29"/>
        <v>0</v>
      </c>
      <c r="F39" s="113">
        <v>0</v>
      </c>
      <c r="G39" s="113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4"/>
      <c r="V39" s="114">
        <v>0</v>
      </c>
      <c r="W39" s="114"/>
      <c r="X39" s="114">
        <v>0</v>
      </c>
      <c r="Y39" s="114"/>
      <c r="Z39" s="114">
        <v>0</v>
      </c>
      <c r="AA39" s="114"/>
      <c r="AB39" s="114">
        <v>0</v>
      </c>
      <c r="AC39" s="114"/>
      <c r="AD39" s="114">
        <v>0</v>
      </c>
      <c r="AE39" s="116"/>
      <c r="AF39" s="117"/>
    </row>
    <row r="40" spans="1:32" s="2" customFormat="1" x14ac:dyDescent="0.25">
      <c r="A40" s="112" t="s">
        <v>24</v>
      </c>
      <c r="B40" s="113">
        <f t="shared" si="30"/>
        <v>0</v>
      </c>
      <c r="C40" s="114">
        <f>H40+J40+L40+N40+P40+R40</f>
        <v>0</v>
      </c>
      <c r="D40" s="114">
        <v>0</v>
      </c>
      <c r="E40" s="114">
        <f t="shared" si="29"/>
        <v>0</v>
      </c>
      <c r="F40" s="113">
        <v>0</v>
      </c>
      <c r="G40" s="113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5"/>
      <c r="V40" s="114">
        <v>0</v>
      </c>
      <c r="W40" s="115"/>
      <c r="X40" s="114">
        <v>0</v>
      </c>
      <c r="Y40" s="115"/>
      <c r="Z40" s="114">
        <v>0</v>
      </c>
      <c r="AA40" s="115"/>
      <c r="AB40" s="114">
        <v>0</v>
      </c>
      <c r="AC40" s="115"/>
      <c r="AD40" s="114">
        <v>0</v>
      </c>
      <c r="AE40" s="116"/>
      <c r="AF40" s="117"/>
    </row>
    <row r="41" spans="1:32" s="187" customFormat="1" ht="63" x14ac:dyDescent="0.25">
      <c r="A41" s="185" t="s">
        <v>43</v>
      </c>
      <c r="B41" s="186">
        <f>B42</f>
        <v>0</v>
      </c>
      <c r="C41" s="186">
        <f t="shared" ref="C41:AE41" si="31">C42</f>
        <v>0</v>
      </c>
      <c r="D41" s="186">
        <f>D42</f>
        <v>0</v>
      </c>
      <c r="E41" s="186">
        <f t="shared" si="31"/>
        <v>0</v>
      </c>
      <c r="F41" s="186">
        <v>0</v>
      </c>
      <c r="G41" s="186">
        <v>0</v>
      </c>
      <c r="H41" s="186">
        <f t="shared" si="31"/>
        <v>0</v>
      </c>
      <c r="I41" s="186">
        <f t="shared" si="31"/>
        <v>0</v>
      </c>
      <c r="J41" s="186">
        <f t="shared" si="31"/>
        <v>0</v>
      </c>
      <c r="K41" s="186">
        <f t="shared" si="31"/>
        <v>0</v>
      </c>
      <c r="L41" s="186">
        <f t="shared" si="31"/>
        <v>0</v>
      </c>
      <c r="M41" s="186">
        <f t="shared" si="31"/>
        <v>0</v>
      </c>
      <c r="N41" s="186">
        <f t="shared" si="31"/>
        <v>0</v>
      </c>
      <c r="O41" s="186">
        <f t="shared" si="31"/>
        <v>0</v>
      </c>
      <c r="P41" s="186">
        <f t="shared" si="31"/>
        <v>0</v>
      </c>
      <c r="Q41" s="186">
        <f t="shared" si="31"/>
        <v>0</v>
      </c>
      <c r="R41" s="186">
        <f t="shared" si="31"/>
        <v>0</v>
      </c>
      <c r="S41" s="186">
        <f t="shared" si="31"/>
        <v>0</v>
      </c>
      <c r="T41" s="186">
        <f t="shared" si="31"/>
        <v>0</v>
      </c>
      <c r="U41" s="186">
        <f t="shared" si="31"/>
        <v>0</v>
      </c>
      <c r="V41" s="186">
        <f t="shared" si="31"/>
        <v>0</v>
      </c>
      <c r="W41" s="186">
        <f t="shared" si="31"/>
        <v>0</v>
      </c>
      <c r="X41" s="186">
        <f t="shared" si="31"/>
        <v>0</v>
      </c>
      <c r="Y41" s="186">
        <f t="shared" si="31"/>
        <v>0</v>
      </c>
      <c r="Z41" s="186">
        <f t="shared" si="31"/>
        <v>0</v>
      </c>
      <c r="AA41" s="186">
        <f t="shared" si="31"/>
        <v>0</v>
      </c>
      <c r="AB41" s="186">
        <f t="shared" si="31"/>
        <v>0</v>
      </c>
      <c r="AC41" s="186">
        <f t="shared" si="31"/>
        <v>0</v>
      </c>
      <c r="AD41" s="186">
        <f t="shared" si="31"/>
        <v>0</v>
      </c>
      <c r="AE41" s="186">
        <f t="shared" si="31"/>
        <v>0</v>
      </c>
      <c r="AF41" s="186"/>
    </row>
    <row r="42" spans="1:32" s="2" customFormat="1" x14ac:dyDescent="0.25">
      <c r="A42" s="200" t="s">
        <v>30</v>
      </c>
      <c r="B42" s="121">
        <f>B43+B44+B45+B46</f>
        <v>0</v>
      </c>
      <c r="C42" s="121">
        <f t="shared" ref="C42:E42" si="32">C43+C44+C45+C46</f>
        <v>0</v>
      </c>
      <c r="D42" s="121">
        <f t="shared" si="32"/>
        <v>0</v>
      </c>
      <c r="E42" s="121">
        <f t="shared" si="32"/>
        <v>0</v>
      </c>
      <c r="F42" s="121">
        <v>0</v>
      </c>
      <c r="G42" s="121">
        <v>0</v>
      </c>
      <c r="H42" s="121">
        <f>H43+H44+H45+H46</f>
        <v>0</v>
      </c>
      <c r="I42" s="121">
        <f t="shared" ref="I42:AE42" si="33">I43+I44+I45+I46</f>
        <v>0</v>
      </c>
      <c r="J42" s="121">
        <f t="shared" si="33"/>
        <v>0</v>
      </c>
      <c r="K42" s="121">
        <f t="shared" si="33"/>
        <v>0</v>
      </c>
      <c r="L42" s="121">
        <f t="shared" si="33"/>
        <v>0</v>
      </c>
      <c r="M42" s="121">
        <f t="shared" si="33"/>
        <v>0</v>
      </c>
      <c r="N42" s="121">
        <f t="shared" si="33"/>
        <v>0</v>
      </c>
      <c r="O42" s="121">
        <f t="shared" si="33"/>
        <v>0</v>
      </c>
      <c r="P42" s="121">
        <f t="shared" si="33"/>
        <v>0</v>
      </c>
      <c r="Q42" s="121">
        <f t="shared" si="33"/>
        <v>0</v>
      </c>
      <c r="R42" s="121">
        <f t="shared" si="33"/>
        <v>0</v>
      </c>
      <c r="S42" s="121">
        <f t="shared" si="33"/>
        <v>0</v>
      </c>
      <c r="T42" s="121">
        <f t="shared" si="33"/>
        <v>0</v>
      </c>
      <c r="U42" s="121">
        <f t="shared" si="33"/>
        <v>0</v>
      </c>
      <c r="V42" s="121">
        <f t="shared" si="33"/>
        <v>0</v>
      </c>
      <c r="W42" s="121">
        <f t="shared" si="33"/>
        <v>0</v>
      </c>
      <c r="X42" s="121">
        <f t="shared" si="33"/>
        <v>0</v>
      </c>
      <c r="Y42" s="121">
        <f t="shared" si="33"/>
        <v>0</v>
      </c>
      <c r="Z42" s="121">
        <f t="shared" si="33"/>
        <v>0</v>
      </c>
      <c r="AA42" s="121">
        <f t="shared" si="33"/>
        <v>0</v>
      </c>
      <c r="AB42" s="121">
        <f t="shared" si="33"/>
        <v>0</v>
      </c>
      <c r="AC42" s="121">
        <f t="shared" si="33"/>
        <v>0</v>
      </c>
      <c r="AD42" s="121">
        <f t="shared" si="33"/>
        <v>0</v>
      </c>
      <c r="AE42" s="121">
        <f t="shared" si="33"/>
        <v>0</v>
      </c>
      <c r="AF42" s="117"/>
    </row>
    <row r="43" spans="1:32" s="2" customFormat="1" x14ac:dyDescent="0.25">
      <c r="A43" s="112" t="s">
        <v>23</v>
      </c>
      <c r="B43" s="113">
        <f>H43+J43+L43+N43+P43+R43+T43+V43+X43+Z43+AB43+AD43</f>
        <v>0</v>
      </c>
      <c r="C43" s="114">
        <f>H43+J43+L43+N43+P43+R43</f>
        <v>0</v>
      </c>
      <c r="D43" s="114">
        <v>0</v>
      </c>
      <c r="E43" s="114">
        <f>I43+K43+M43+O43+Q43+S43+U43+W43+Y43+AA43+AC43+AE43</f>
        <v>0</v>
      </c>
      <c r="F43" s="113">
        <v>0</v>
      </c>
      <c r="G43" s="113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5"/>
      <c r="V43" s="114">
        <v>0</v>
      </c>
      <c r="W43" s="115"/>
      <c r="X43" s="114">
        <v>0</v>
      </c>
      <c r="Y43" s="115"/>
      <c r="Z43" s="114">
        <v>0</v>
      </c>
      <c r="AA43" s="115"/>
      <c r="AB43" s="114">
        <v>0</v>
      </c>
      <c r="AC43" s="115"/>
      <c r="AD43" s="114">
        <v>0</v>
      </c>
      <c r="AE43" s="116"/>
      <c r="AF43" s="117"/>
    </row>
    <row r="44" spans="1:32" s="2" customFormat="1" x14ac:dyDescent="0.25">
      <c r="A44" s="112" t="s">
        <v>22</v>
      </c>
      <c r="B44" s="113">
        <f>H44+J44+L44+N44+P44+R44+T44+V44+X44+Z44+AB44+AD44</f>
        <v>0</v>
      </c>
      <c r="C44" s="114">
        <f t="shared" ref="C44:C46" si="34">H44+J44+L44+N44+P44+R44</f>
        <v>0</v>
      </c>
      <c r="D44" s="114">
        <v>0</v>
      </c>
      <c r="E44" s="114">
        <f t="shared" ref="E44:E46" si="35">I44+K44+M44+O44+Q44+S44+U44+W44+Y44+AA44+AC44+AE44</f>
        <v>0</v>
      </c>
      <c r="F44" s="113">
        <v>0</v>
      </c>
      <c r="G44" s="113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5"/>
      <c r="V44" s="114">
        <v>0</v>
      </c>
      <c r="W44" s="115"/>
      <c r="X44" s="114">
        <v>0</v>
      </c>
      <c r="Y44" s="115"/>
      <c r="Z44" s="114">
        <v>0</v>
      </c>
      <c r="AA44" s="115"/>
      <c r="AB44" s="114">
        <v>0</v>
      </c>
      <c r="AC44" s="115"/>
      <c r="AD44" s="114">
        <v>0</v>
      </c>
      <c r="AE44" s="116"/>
      <c r="AF44" s="117"/>
    </row>
    <row r="45" spans="1:32" s="2" customFormat="1" x14ac:dyDescent="0.25">
      <c r="A45" s="112" t="s">
        <v>21</v>
      </c>
      <c r="B45" s="113">
        <f t="shared" ref="B45:B46" si="36">H45+J45+L45+N45+P45+R45+T45+V45+X45+Z45+AB45+AD45</f>
        <v>0</v>
      </c>
      <c r="C45" s="114">
        <f t="shared" si="34"/>
        <v>0</v>
      </c>
      <c r="D45" s="114">
        <v>0</v>
      </c>
      <c r="E45" s="114">
        <f t="shared" si="35"/>
        <v>0</v>
      </c>
      <c r="F45" s="113">
        <v>0</v>
      </c>
      <c r="G45" s="113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14"/>
      <c r="V45" s="114">
        <v>0</v>
      </c>
      <c r="W45" s="114"/>
      <c r="X45" s="114">
        <v>0</v>
      </c>
      <c r="Y45" s="114"/>
      <c r="Z45" s="114">
        <v>0</v>
      </c>
      <c r="AA45" s="114"/>
      <c r="AB45" s="114">
        <v>0</v>
      </c>
      <c r="AC45" s="114"/>
      <c r="AD45" s="114">
        <v>0</v>
      </c>
      <c r="AE45" s="116"/>
      <c r="AF45" s="117"/>
    </row>
    <row r="46" spans="1:32" s="2" customFormat="1" x14ac:dyDescent="0.25">
      <c r="A46" s="112" t="s">
        <v>24</v>
      </c>
      <c r="B46" s="113">
        <f t="shared" si="36"/>
        <v>0</v>
      </c>
      <c r="C46" s="114">
        <f t="shared" si="34"/>
        <v>0</v>
      </c>
      <c r="D46" s="114">
        <v>0</v>
      </c>
      <c r="E46" s="114">
        <f t="shared" si="35"/>
        <v>0</v>
      </c>
      <c r="F46" s="113">
        <v>0</v>
      </c>
      <c r="G46" s="113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5"/>
      <c r="V46" s="114">
        <v>0</v>
      </c>
      <c r="W46" s="115"/>
      <c r="X46" s="114">
        <v>0</v>
      </c>
      <c r="Y46" s="115"/>
      <c r="Z46" s="114">
        <v>0</v>
      </c>
      <c r="AA46" s="115"/>
      <c r="AB46" s="114">
        <v>0</v>
      </c>
      <c r="AC46" s="115"/>
      <c r="AD46" s="114">
        <v>0</v>
      </c>
      <c r="AE46" s="116"/>
      <c r="AF46" s="117"/>
    </row>
    <row r="47" spans="1:32" s="2" customFormat="1" ht="63" x14ac:dyDescent="0.25">
      <c r="A47" s="183" t="s">
        <v>97</v>
      </c>
      <c r="B47" s="115">
        <f>B49+B55+B61+B67</f>
        <v>695.9</v>
      </c>
      <c r="C47" s="115">
        <f t="shared" ref="C47:AE47" si="37">C49+C55+C61+C67</f>
        <v>315</v>
      </c>
      <c r="D47" s="147">
        <f t="shared" si="37"/>
        <v>315</v>
      </c>
      <c r="E47" s="115">
        <f t="shared" si="37"/>
        <v>315</v>
      </c>
      <c r="F47" s="115">
        <f>E47/B47*100</f>
        <v>45.265124299468319</v>
      </c>
      <c r="G47" s="190">
        <f>E47/C47*100</f>
        <v>100</v>
      </c>
      <c r="H47" s="115">
        <f t="shared" si="37"/>
        <v>0</v>
      </c>
      <c r="I47" s="115">
        <f t="shared" si="37"/>
        <v>0</v>
      </c>
      <c r="J47" s="115">
        <f t="shared" si="37"/>
        <v>0</v>
      </c>
      <c r="K47" s="115">
        <f t="shared" si="37"/>
        <v>0</v>
      </c>
      <c r="L47" s="115">
        <f t="shared" si="37"/>
        <v>315</v>
      </c>
      <c r="M47" s="115">
        <f t="shared" si="37"/>
        <v>105</v>
      </c>
      <c r="N47" s="115">
        <f t="shared" si="37"/>
        <v>0</v>
      </c>
      <c r="O47" s="115">
        <f t="shared" si="37"/>
        <v>210</v>
      </c>
      <c r="P47" s="115">
        <f t="shared" si="37"/>
        <v>0</v>
      </c>
      <c r="Q47" s="115">
        <f t="shared" si="37"/>
        <v>0</v>
      </c>
      <c r="R47" s="115">
        <f t="shared" si="37"/>
        <v>0</v>
      </c>
      <c r="S47" s="115">
        <f t="shared" si="37"/>
        <v>0</v>
      </c>
      <c r="T47" s="115">
        <f t="shared" si="37"/>
        <v>0</v>
      </c>
      <c r="U47" s="115">
        <f t="shared" si="37"/>
        <v>0</v>
      </c>
      <c r="V47" s="115">
        <f t="shared" si="37"/>
        <v>0</v>
      </c>
      <c r="W47" s="115">
        <f t="shared" si="37"/>
        <v>0</v>
      </c>
      <c r="X47" s="115">
        <f t="shared" si="37"/>
        <v>0</v>
      </c>
      <c r="Y47" s="115">
        <f t="shared" si="37"/>
        <v>0</v>
      </c>
      <c r="Z47" s="115">
        <f t="shared" si="37"/>
        <v>0</v>
      </c>
      <c r="AA47" s="115">
        <f t="shared" si="37"/>
        <v>0</v>
      </c>
      <c r="AB47" s="115">
        <f t="shared" si="37"/>
        <v>380.9</v>
      </c>
      <c r="AC47" s="115">
        <f t="shared" si="37"/>
        <v>0</v>
      </c>
      <c r="AD47" s="115">
        <f t="shared" si="37"/>
        <v>0</v>
      </c>
      <c r="AE47" s="115">
        <f t="shared" si="37"/>
        <v>0</v>
      </c>
      <c r="AF47" s="115"/>
    </row>
    <row r="48" spans="1:32" s="2" customFormat="1" x14ac:dyDescent="0.25">
      <c r="A48" s="112" t="s">
        <v>20</v>
      </c>
      <c r="B48" s="113"/>
      <c r="C48" s="114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7"/>
    </row>
    <row r="49" spans="1:32" s="187" customFormat="1" ht="63" x14ac:dyDescent="0.25">
      <c r="A49" s="185" t="s">
        <v>45</v>
      </c>
      <c r="B49" s="186">
        <f>B50</f>
        <v>110.8</v>
      </c>
      <c r="C49" s="186">
        <f>C50</f>
        <v>0</v>
      </c>
      <c r="D49" s="186">
        <f t="shared" ref="D49:AE49" si="38">D50</f>
        <v>0</v>
      </c>
      <c r="E49" s="186">
        <f t="shared" si="38"/>
        <v>0</v>
      </c>
      <c r="F49" s="186">
        <f>E49/B49*100</f>
        <v>0</v>
      </c>
      <c r="G49" s="186">
        <v>0</v>
      </c>
      <c r="H49" s="186">
        <f t="shared" si="38"/>
        <v>0</v>
      </c>
      <c r="I49" s="186">
        <f t="shared" si="38"/>
        <v>0</v>
      </c>
      <c r="J49" s="186">
        <f t="shared" si="38"/>
        <v>0</v>
      </c>
      <c r="K49" s="186">
        <f t="shared" si="38"/>
        <v>0</v>
      </c>
      <c r="L49" s="186">
        <f t="shared" si="38"/>
        <v>0</v>
      </c>
      <c r="M49" s="186">
        <f t="shared" si="38"/>
        <v>0</v>
      </c>
      <c r="N49" s="186">
        <f t="shared" si="38"/>
        <v>0</v>
      </c>
      <c r="O49" s="186">
        <f t="shared" si="38"/>
        <v>0</v>
      </c>
      <c r="P49" s="186">
        <f t="shared" si="38"/>
        <v>0</v>
      </c>
      <c r="Q49" s="186">
        <f t="shared" si="38"/>
        <v>0</v>
      </c>
      <c r="R49" s="186">
        <f t="shared" si="38"/>
        <v>0</v>
      </c>
      <c r="S49" s="186">
        <f t="shared" si="38"/>
        <v>0</v>
      </c>
      <c r="T49" s="186">
        <f t="shared" si="38"/>
        <v>0</v>
      </c>
      <c r="U49" s="186">
        <f t="shared" si="38"/>
        <v>0</v>
      </c>
      <c r="V49" s="186">
        <f t="shared" si="38"/>
        <v>0</v>
      </c>
      <c r="W49" s="186">
        <f t="shared" si="38"/>
        <v>0</v>
      </c>
      <c r="X49" s="186">
        <f t="shared" si="38"/>
        <v>0</v>
      </c>
      <c r="Y49" s="186">
        <f t="shared" si="38"/>
        <v>0</v>
      </c>
      <c r="Z49" s="186">
        <f t="shared" si="38"/>
        <v>0</v>
      </c>
      <c r="AA49" s="186">
        <f t="shared" si="38"/>
        <v>0</v>
      </c>
      <c r="AB49" s="186">
        <f t="shared" si="38"/>
        <v>110.8</v>
      </c>
      <c r="AC49" s="186">
        <f t="shared" si="38"/>
        <v>0</v>
      </c>
      <c r="AD49" s="186">
        <f t="shared" si="38"/>
        <v>0</v>
      </c>
      <c r="AE49" s="186">
        <f t="shared" si="38"/>
        <v>0</v>
      </c>
      <c r="AF49" s="189" t="s">
        <v>127</v>
      </c>
    </row>
    <row r="50" spans="1:32" s="2" customFormat="1" x14ac:dyDescent="0.25">
      <c r="A50" s="200" t="s">
        <v>30</v>
      </c>
      <c r="B50" s="121">
        <f>B51+B52+B53+B54</f>
        <v>110.8</v>
      </c>
      <c r="C50" s="121">
        <f>C51+C52+C53+C54</f>
        <v>0</v>
      </c>
      <c r="D50" s="121">
        <f t="shared" ref="D50:E50" si="39">D51+D52+D53+D54</f>
        <v>0</v>
      </c>
      <c r="E50" s="121">
        <f t="shared" si="39"/>
        <v>0</v>
      </c>
      <c r="F50" s="134">
        <f>E50/B50*100</f>
        <v>0</v>
      </c>
      <c r="G50" s="121">
        <v>0</v>
      </c>
      <c r="H50" s="121">
        <f>H51+H52+H53+H54</f>
        <v>0</v>
      </c>
      <c r="I50" s="121">
        <f t="shared" ref="I50:AE50" si="40">I51+I52+I53+I54</f>
        <v>0</v>
      </c>
      <c r="J50" s="121">
        <f t="shared" si="40"/>
        <v>0</v>
      </c>
      <c r="K50" s="121">
        <f t="shared" si="40"/>
        <v>0</v>
      </c>
      <c r="L50" s="121">
        <f t="shared" si="40"/>
        <v>0</v>
      </c>
      <c r="M50" s="121">
        <f t="shared" si="40"/>
        <v>0</v>
      </c>
      <c r="N50" s="121">
        <f t="shared" si="40"/>
        <v>0</v>
      </c>
      <c r="O50" s="121">
        <f t="shared" si="40"/>
        <v>0</v>
      </c>
      <c r="P50" s="121">
        <f t="shared" si="40"/>
        <v>0</v>
      </c>
      <c r="Q50" s="121">
        <f t="shared" si="40"/>
        <v>0</v>
      </c>
      <c r="R50" s="121">
        <f t="shared" si="40"/>
        <v>0</v>
      </c>
      <c r="S50" s="121">
        <f t="shared" si="40"/>
        <v>0</v>
      </c>
      <c r="T50" s="121">
        <f t="shared" si="40"/>
        <v>0</v>
      </c>
      <c r="U50" s="121">
        <f t="shared" si="40"/>
        <v>0</v>
      </c>
      <c r="V50" s="121">
        <f t="shared" si="40"/>
        <v>0</v>
      </c>
      <c r="W50" s="121">
        <f t="shared" si="40"/>
        <v>0</v>
      </c>
      <c r="X50" s="121">
        <f t="shared" si="40"/>
        <v>0</v>
      </c>
      <c r="Y50" s="121">
        <f t="shared" si="40"/>
        <v>0</v>
      </c>
      <c r="Z50" s="121">
        <f t="shared" si="40"/>
        <v>0</v>
      </c>
      <c r="AA50" s="121">
        <f t="shared" si="40"/>
        <v>0</v>
      </c>
      <c r="AB50" s="121">
        <f t="shared" si="40"/>
        <v>110.8</v>
      </c>
      <c r="AC50" s="121">
        <f t="shared" si="40"/>
        <v>0</v>
      </c>
      <c r="AD50" s="121">
        <f t="shared" si="40"/>
        <v>0</v>
      </c>
      <c r="AE50" s="121">
        <f t="shared" si="40"/>
        <v>0</v>
      </c>
      <c r="AF50" s="117"/>
    </row>
    <row r="51" spans="1:32" s="2" customFormat="1" x14ac:dyDescent="0.25">
      <c r="A51" s="112" t="s">
        <v>23</v>
      </c>
      <c r="B51" s="113">
        <f>H51+J51+L51+N51+P51+R51+T51+V51+X51+Z51+AB51+AD51</f>
        <v>0</v>
      </c>
      <c r="C51" s="114">
        <f t="shared" ref="C51:C54" si="41">H51+J51+L51+N51+P51+R51</f>
        <v>0</v>
      </c>
      <c r="D51" s="114">
        <v>0</v>
      </c>
      <c r="E51" s="114">
        <f>I51+K51+M51+O51+Q51+S51+U51+W51+Y51+AA51+AC51+AE51</f>
        <v>0</v>
      </c>
      <c r="F51" s="135">
        <v>0</v>
      </c>
      <c r="G51" s="113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15"/>
      <c r="V51" s="114">
        <v>0</v>
      </c>
      <c r="W51" s="115"/>
      <c r="X51" s="114">
        <v>0</v>
      </c>
      <c r="Y51" s="115"/>
      <c r="Z51" s="114">
        <v>0</v>
      </c>
      <c r="AA51" s="115"/>
      <c r="AB51" s="114">
        <v>0</v>
      </c>
      <c r="AC51" s="115"/>
      <c r="AD51" s="114">
        <v>0</v>
      </c>
      <c r="AE51" s="116"/>
      <c r="AF51" s="117"/>
    </row>
    <row r="52" spans="1:32" s="2" customFormat="1" x14ac:dyDescent="0.25">
      <c r="A52" s="112" t="s">
        <v>22</v>
      </c>
      <c r="B52" s="113">
        <f>H52+J52+L52+N52+P52+R52+T52+V52+X52+Z52+AB52+AD52</f>
        <v>0</v>
      </c>
      <c r="C52" s="114">
        <f t="shared" si="41"/>
        <v>0</v>
      </c>
      <c r="D52" s="114">
        <v>0</v>
      </c>
      <c r="E52" s="114">
        <f t="shared" ref="E52:E54" si="42">I52+K52+M52+O52+Q52+S52+U52+W52+Y52+AA52+AC52+AE52</f>
        <v>0</v>
      </c>
      <c r="F52" s="135">
        <v>0</v>
      </c>
      <c r="G52" s="113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5"/>
      <c r="V52" s="114">
        <v>0</v>
      </c>
      <c r="W52" s="115"/>
      <c r="X52" s="114">
        <v>0</v>
      </c>
      <c r="Y52" s="115"/>
      <c r="Z52" s="114">
        <v>0</v>
      </c>
      <c r="AA52" s="115"/>
      <c r="AB52" s="114">
        <v>0</v>
      </c>
      <c r="AC52" s="115"/>
      <c r="AD52" s="114">
        <v>0</v>
      </c>
      <c r="AE52" s="116"/>
      <c r="AF52" s="117"/>
    </row>
    <row r="53" spans="1:32" s="2" customFormat="1" x14ac:dyDescent="0.25">
      <c r="A53" s="112" t="s">
        <v>21</v>
      </c>
      <c r="B53" s="113">
        <f t="shared" ref="B53:B54" si="43">H53+J53+L53+N53+P53+R53+T53+V53+X53+Z53+AB53+AD53</f>
        <v>110.8</v>
      </c>
      <c r="C53" s="114">
        <f t="shared" si="41"/>
        <v>0</v>
      </c>
      <c r="D53" s="114">
        <v>0</v>
      </c>
      <c r="E53" s="114">
        <f t="shared" si="42"/>
        <v>0</v>
      </c>
      <c r="F53" s="135">
        <f t="shared" ref="F53" si="44">E53/B53*100</f>
        <v>0</v>
      </c>
      <c r="G53" s="113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4"/>
      <c r="V53" s="114">
        <v>0</v>
      </c>
      <c r="W53" s="114"/>
      <c r="X53" s="114">
        <v>0</v>
      </c>
      <c r="Y53" s="114"/>
      <c r="Z53" s="114">
        <v>0</v>
      </c>
      <c r="AA53" s="114"/>
      <c r="AB53" s="114">
        <v>110.8</v>
      </c>
      <c r="AC53" s="114"/>
      <c r="AD53" s="114">
        <v>0</v>
      </c>
      <c r="AE53" s="116"/>
      <c r="AF53" s="117"/>
    </row>
    <row r="54" spans="1:32" s="2" customFormat="1" x14ac:dyDescent="0.25">
      <c r="A54" s="112" t="s">
        <v>24</v>
      </c>
      <c r="B54" s="113">
        <f t="shared" si="43"/>
        <v>0</v>
      </c>
      <c r="C54" s="114">
        <f t="shared" si="41"/>
        <v>0</v>
      </c>
      <c r="D54" s="114">
        <v>0</v>
      </c>
      <c r="E54" s="114">
        <f t="shared" si="42"/>
        <v>0</v>
      </c>
      <c r="F54" s="135">
        <v>0</v>
      </c>
      <c r="G54" s="113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4">
        <v>0</v>
      </c>
      <c r="S54" s="114">
        <v>0</v>
      </c>
      <c r="T54" s="114">
        <v>0</v>
      </c>
      <c r="U54" s="115"/>
      <c r="V54" s="114">
        <v>0</v>
      </c>
      <c r="W54" s="115"/>
      <c r="X54" s="114">
        <v>0</v>
      </c>
      <c r="Y54" s="115"/>
      <c r="Z54" s="114">
        <v>0</v>
      </c>
      <c r="AA54" s="115"/>
      <c r="AB54" s="114">
        <v>0</v>
      </c>
      <c r="AC54" s="115"/>
      <c r="AD54" s="114">
        <v>0</v>
      </c>
      <c r="AE54" s="116"/>
      <c r="AF54" s="117"/>
    </row>
    <row r="55" spans="1:32" s="187" customFormat="1" ht="69" customHeight="1" x14ac:dyDescent="0.25">
      <c r="A55" s="185" t="s">
        <v>46</v>
      </c>
      <c r="B55" s="186">
        <f>B56</f>
        <v>144.1</v>
      </c>
      <c r="C55" s="186">
        <f t="shared" ref="C55:AD55" si="45">C56</f>
        <v>0</v>
      </c>
      <c r="D55" s="186">
        <f t="shared" si="45"/>
        <v>0</v>
      </c>
      <c r="E55" s="186">
        <f t="shared" si="45"/>
        <v>0</v>
      </c>
      <c r="F55" s="186">
        <f>E55/B55*100</f>
        <v>0</v>
      </c>
      <c r="G55" s="186" t="e">
        <f>E55/C55*100</f>
        <v>#DIV/0!</v>
      </c>
      <c r="H55" s="186">
        <f t="shared" si="45"/>
        <v>0</v>
      </c>
      <c r="I55" s="186">
        <f t="shared" si="45"/>
        <v>0</v>
      </c>
      <c r="J55" s="186">
        <f t="shared" si="45"/>
        <v>0</v>
      </c>
      <c r="K55" s="186">
        <f t="shared" si="45"/>
        <v>0</v>
      </c>
      <c r="L55" s="186">
        <f t="shared" si="45"/>
        <v>0</v>
      </c>
      <c r="M55" s="186">
        <f t="shared" si="45"/>
        <v>0</v>
      </c>
      <c r="N55" s="186">
        <f t="shared" si="45"/>
        <v>0</v>
      </c>
      <c r="O55" s="186">
        <f t="shared" si="45"/>
        <v>0</v>
      </c>
      <c r="P55" s="186">
        <f t="shared" si="45"/>
        <v>0</v>
      </c>
      <c r="Q55" s="186">
        <f t="shared" si="45"/>
        <v>0</v>
      </c>
      <c r="R55" s="186">
        <f t="shared" si="45"/>
        <v>0</v>
      </c>
      <c r="S55" s="186">
        <f t="shared" si="45"/>
        <v>0</v>
      </c>
      <c r="T55" s="186">
        <f t="shared" si="45"/>
        <v>0</v>
      </c>
      <c r="U55" s="186">
        <f t="shared" si="45"/>
        <v>0</v>
      </c>
      <c r="V55" s="186">
        <f t="shared" si="45"/>
        <v>0</v>
      </c>
      <c r="W55" s="186">
        <f t="shared" si="45"/>
        <v>0</v>
      </c>
      <c r="X55" s="186">
        <f t="shared" si="45"/>
        <v>0</v>
      </c>
      <c r="Y55" s="186">
        <f t="shared" si="45"/>
        <v>0</v>
      </c>
      <c r="Z55" s="186">
        <f t="shared" si="45"/>
        <v>0</v>
      </c>
      <c r="AA55" s="186">
        <f t="shared" si="45"/>
        <v>0</v>
      </c>
      <c r="AB55" s="186">
        <v>144.1</v>
      </c>
      <c r="AC55" s="186">
        <f t="shared" si="45"/>
        <v>0</v>
      </c>
      <c r="AD55" s="186">
        <f t="shared" si="45"/>
        <v>0</v>
      </c>
      <c r="AE55" s="186">
        <f>AE56</f>
        <v>0</v>
      </c>
      <c r="AF55" s="189" t="s">
        <v>127</v>
      </c>
    </row>
    <row r="56" spans="1:32" s="2" customFormat="1" x14ac:dyDescent="0.25">
      <c r="A56" s="200" t="s">
        <v>30</v>
      </c>
      <c r="B56" s="121">
        <f>B57+B58+B59+B60</f>
        <v>144.1</v>
      </c>
      <c r="C56" s="121">
        <f t="shared" ref="C56:E56" si="46">C57+C58+C59+C60</f>
        <v>0</v>
      </c>
      <c r="D56" s="121">
        <f t="shared" si="46"/>
        <v>0</v>
      </c>
      <c r="E56" s="121">
        <f t="shared" si="46"/>
        <v>0</v>
      </c>
      <c r="F56" s="134">
        <f>E56/B56*100</f>
        <v>0</v>
      </c>
      <c r="G56" s="121">
        <v>0</v>
      </c>
      <c r="H56" s="121">
        <f>H57+H58+H59+H60</f>
        <v>0</v>
      </c>
      <c r="I56" s="121">
        <f t="shared" ref="I56:AE56" si="47">I57+I58+I59+I60</f>
        <v>0</v>
      </c>
      <c r="J56" s="121">
        <f t="shared" si="47"/>
        <v>0</v>
      </c>
      <c r="K56" s="121">
        <f t="shared" si="47"/>
        <v>0</v>
      </c>
      <c r="L56" s="121">
        <f t="shared" si="47"/>
        <v>0</v>
      </c>
      <c r="M56" s="121">
        <f t="shared" si="47"/>
        <v>0</v>
      </c>
      <c r="N56" s="121">
        <f t="shared" si="47"/>
        <v>0</v>
      </c>
      <c r="O56" s="121">
        <f t="shared" si="47"/>
        <v>0</v>
      </c>
      <c r="P56" s="121">
        <f t="shared" si="47"/>
        <v>0</v>
      </c>
      <c r="Q56" s="121">
        <f t="shared" si="47"/>
        <v>0</v>
      </c>
      <c r="R56" s="121">
        <f t="shared" si="47"/>
        <v>0</v>
      </c>
      <c r="S56" s="121">
        <f t="shared" si="47"/>
        <v>0</v>
      </c>
      <c r="T56" s="121">
        <f t="shared" si="47"/>
        <v>0</v>
      </c>
      <c r="U56" s="121">
        <f t="shared" si="47"/>
        <v>0</v>
      </c>
      <c r="V56" s="121">
        <f t="shared" si="47"/>
        <v>0</v>
      </c>
      <c r="W56" s="121">
        <f t="shared" si="47"/>
        <v>0</v>
      </c>
      <c r="X56" s="121">
        <f t="shared" si="47"/>
        <v>0</v>
      </c>
      <c r="Y56" s="121">
        <f t="shared" si="47"/>
        <v>0</v>
      </c>
      <c r="Z56" s="121">
        <f t="shared" si="47"/>
        <v>0</v>
      </c>
      <c r="AA56" s="121">
        <f t="shared" si="47"/>
        <v>0</v>
      </c>
      <c r="AB56" s="121">
        <f t="shared" si="47"/>
        <v>144.1</v>
      </c>
      <c r="AC56" s="121">
        <f t="shared" si="47"/>
        <v>0</v>
      </c>
      <c r="AD56" s="121">
        <f t="shared" si="47"/>
        <v>0</v>
      </c>
      <c r="AE56" s="121">
        <f t="shared" si="47"/>
        <v>0</v>
      </c>
      <c r="AF56" s="117"/>
    </row>
    <row r="57" spans="1:32" s="2" customFormat="1" x14ac:dyDescent="0.25">
      <c r="A57" s="112" t="s">
        <v>23</v>
      </c>
      <c r="B57" s="113">
        <f>H57+J57+L57+N57+P57+R57+T57+V57+X57+Z57+AB57+AD57</f>
        <v>0</v>
      </c>
      <c r="C57" s="114">
        <f t="shared" ref="C57:C60" si="48">H57+J57+L57+N57+P57+R57</f>
        <v>0</v>
      </c>
      <c r="D57" s="114">
        <v>0</v>
      </c>
      <c r="E57" s="114">
        <f>I57+K57+M57+O57+Q57+S57+U57+W57+Y57+AA57+AC57+AE57</f>
        <v>0</v>
      </c>
      <c r="F57" s="135">
        <v>0</v>
      </c>
      <c r="G57" s="113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4">
        <v>0</v>
      </c>
      <c r="T57" s="114">
        <v>0</v>
      </c>
      <c r="U57" s="115"/>
      <c r="V57" s="114">
        <v>0</v>
      </c>
      <c r="W57" s="115"/>
      <c r="X57" s="114">
        <v>0</v>
      </c>
      <c r="Y57" s="115"/>
      <c r="Z57" s="114">
        <v>0</v>
      </c>
      <c r="AA57" s="115"/>
      <c r="AB57" s="114">
        <v>0</v>
      </c>
      <c r="AC57" s="115"/>
      <c r="AD57" s="114">
        <v>0</v>
      </c>
      <c r="AE57" s="116"/>
      <c r="AF57" s="117"/>
    </row>
    <row r="58" spans="1:32" s="2" customFormat="1" x14ac:dyDescent="0.25">
      <c r="A58" s="112" t="s">
        <v>22</v>
      </c>
      <c r="B58" s="113">
        <f>H58+J58+L58+N58+P58+R58+T58+V58+X58+Z58+AB58+AD58</f>
        <v>0</v>
      </c>
      <c r="C58" s="114">
        <f t="shared" si="48"/>
        <v>0</v>
      </c>
      <c r="D58" s="114">
        <v>0</v>
      </c>
      <c r="E58" s="114">
        <f t="shared" ref="E58:E60" si="49">I58+K58+M58+O58+Q58+S58+U58+W58+Y58+AA58+AC58+AE58</f>
        <v>0</v>
      </c>
      <c r="F58" s="135">
        <v>0</v>
      </c>
      <c r="G58" s="113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5"/>
      <c r="V58" s="114">
        <v>0</v>
      </c>
      <c r="W58" s="115"/>
      <c r="X58" s="114">
        <v>0</v>
      </c>
      <c r="Y58" s="115"/>
      <c r="Z58" s="114">
        <v>0</v>
      </c>
      <c r="AA58" s="115"/>
      <c r="AB58" s="114">
        <v>0</v>
      </c>
      <c r="AC58" s="115"/>
      <c r="AD58" s="114">
        <v>0</v>
      </c>
      <c r="AE58" s="116"/>
      <c r="AF58" s="117"/>
    </row>
    <row r="59" spans="1:32" s="2" customFormat="1" x14ac:dyDescent="0.25">
      <c r="A59" s="112" t="s">
        <v>21</v>
      </c>
      <c r="B59" s="113">
        <f t="shared" ref="B59:B60" si="50">H59+J59+L59+N59+P59+R59+T59+V59+X59+Z59+AB59+AD59</f>
        <v>144.1</v>
      </c>
      <c r="C59" s="114">
        <f t="shared" si="48"/>
        <v>0</v>
      </c>
      <c r="D59" s="114">
        <v>0</v>
      </c>
      <c r="E59" s="114">
        <f t="shared" si="49"/>
        <v>0</v>
      </c>
      <c r="F59" s="135">
        <f t="shared" ref="F59" si="51">E59/B59*100</f>
        <v>0</v>
      </c>
      <c r="G59" s="113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14">
        <v>0</v>
      </c>
      <c r="U59" s="114"/>
      <c r="V59" s="114">
        <v>0</v>
      </c>
      <c r="W59" s="114"/>
      <c r="X59" s="114">
        <v>0</v>
      </c>
      <c r="Y59" s="114"/>
      <c r="Z59" s="114">
        <v>0</v>
      </c>
      <c r="AA59" s="114"/>
      <c r="AB59" s="114">
        <v>144.1</v>
      </c>
      <c r="AC59" s="114"/>
      <c r="AD59" s="114">
        <v>0</v>
      </c>
      <c r="AE59" s="116"/>
      <c r="AF59" s="117"/>
    </row>
    <row r="60" spans="1:32" s="2" customFormat="1" x14ac:dyDescent="0.25">
      <c r="A60" s="112" t="s">
        <v>24</v>
      </c>
      <c r="B60" s="113">
        <f t="shared" si="50"/>
        <v>0</v>
      </c>
      <c r="C60" s="114">
        <f t="shared" si="48"/>
        <v>0</v>
      </c>
      <c r="D60" s="114">
        <v>0</v>
      </c>
      <c r="E60" s="114">
        <f t="shared" si="49"/>
        <v>0</v>
      </c>
      <c r="F60" s="135">
        <v>0</v>
      </c>
      <c r="G60" s="113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0</v>
      </c>
      <c r="T60" s="114">
        <v>0</v>
      </c>
      <c r="U60" s="115"/>
      <c r="V60" s="114">
        <v>0</v>
      </c>
      <c r="W60" s="115"/>
      <c r="X60" s="114">
        <v>0</v>
      </c>
      <c r="Y60" s="115"/>
      <c r="Z60" s="114">
        <v>0</v>
      </c>
      <c r="AA60" s="115"/>
      <c r="AB60" s="114">
        <v>0</v>
      </c>
      <c r="AC60" s="115"/>
      <c r="AD60" s="114">
        <v>0</v>
      </c>
      <c r="AE60" s="116"/>
      <c r="AF60" s="117"/>
    </row>
    <row r="61" spans="1:32" s="187" customFormat="1" ht="47.25" x14ac:dyDescent="0.25">
      <c r="A61" s="185" t="s">
        <v>47</v>
      </c>
      <c r="B61" s="186">
        <f>B62</f>
        <v>126</v>
      </c>
      <c r="C61" s="186">
        <f t="shared" ref="C61:AE61" si="52">C62</f>
        <v>0</v>
      </c>
      <c r="D61" s="186">
        <f t="shared" si="52"/>
        <v>0</v>
      </c>
      <c r="E61" s="186">
        <f t="shared" si="52"/>
        <v>0</v>
      </c>
      <c r="F61" s="186">
        <f>E61/B61*100</f>
        <v>0</v>
      </c>
      <c r="G61" s="186" t="e">
        <f>E61/C61*100</f>
        <v>#DIV/0!</v>
      </c>
      <c r="H61" s="186">
        <f t="shared" si="52"/>
        <v>0</v>
      </c>
      <c r="I61" s="186">
        <f t="shared" si="52"/>
        <v>0</v>
      </c>
      <c r="J61" s="186">
        <f t="shared" si="52"/>
        <v>0</v>
      </c>
      <c r="K61" s="186">
        <f t="shared" si="52"/>
        <v>0</v>
      </c>
      <c r="L61" s="186">
        <f t="shared" si="52"/>
        <v>0</v>
      </c>
      <c r="M61" s="186">
        <f t="shared" si="52"/>
        <v>0</v>
      </c>
      <c r="N61" s="186">
        <f t="shared" si="52"/>
        <v>0</v>
      </c>
      <c r="O61" s="186">
        <f t="shared" si="52"/>
        <v>0</v>
      </c>
      <c r="P61" s="186">
        <f t="shared" si="52"/>
        <v>0</v>
      </c>
      <c r="Q61" s="186">
        <f t="shared" si="52"/>
        <v>0</v>
      </c>
      <c r="R61" s="186">
        <f t="shared" si="52"/>
        <v>0</v>
      </c>
      <c r="S61" s="186">
        <f t="shared" si="52"/>
        <v>0</v>
      </c>
      <c r="T61" s="186">
        <f t="shared" si="52"/>
        <v>0</v>
      </c>
      <c r="U61" s="186">
        <f t="shared" si="52"/>
        <v>0</v>
      </c>
      <c r="V61" s="186">
        <f t="shared" si="52"/>
        <v>0</v>
      </c>
      <c r="W61" s="186">
        <f t="shared" si="52"/>
        <v>0</v>
      </c>
      <c r="X61" s="186">
        <f t="shared" si="52"/>
        <v>0</v>
      </c>
      <c r="Y61" s="186">
        <f t="shared" si="52"/>
        <v>0</v>
      </c>
      <c r="Z61" s="186">
        <f t="shared" si="52"/>
        <v>0</v>
      </c>
      <c r="AA61" s="186">
        <f t="shared" si="52"/>
        <v>0</v>
      </c>
      <c r="AB61" s="186">
        <f t="shared" si="52"/>
        <v>126</v>
      </c>
      <c r="AC61" s="186">
        <f t="shared" si="52"/>
        <v>0</v>
      </c>
      <c r="AD61" s="186">
        <f t="shared" si="52"/>
        <v>0</v>
      </c>
      <c r="AE61" s="186">
        <f t="shared" si="52"/>
        <v>0</v>
      </c>
      <c r="AF61" s="189"/>
    </row>
    <row r="62" spans="1:32" s="2" customFormat="1" x14ac:dyDescent="0.25">
      <c r="A62" s="200" t="s">
        <v>30</v>
      </c>
      <c r="B62" s="121">
        <f>B63+B64+B65+B66</f>
        <v>126</v>
      </c>
      <c r="C62" s="121">
        <f t="shared" ref="C62:E62" si="53">C63+C64+C65+C66</f>
        <v>0</v>
      </c>
      <c r="D62" s="121">
        <f t="shared" si="53"/>
        <v>0</v>
      </c>
      <c r="E62" s="121">
        <f t="shared" si="53"/>
        <v>0</v>
      </c>
      <c r="F62" s="134">
        <f>E62/B62*100</f>
        <v>0</v>
      </c>
      <c r="G62" s="121">
        <v>0</v>
      </c>
      <c r="H62" s="121">
        <f>H63+H64+H65+H66</f>
        <v>0</v>
      </c>
      <c r="I62" s="121">
        <f t="shared" ref="I62:AE62" si="54">I63+I64+I65+I66</f>
        <v>0</v>
      </c>
      <c r="J62" s="121">
        <f t="shared" si="54"/>
        <v>0</v>
      </c>
      <c r="K62" s="121">
        <f t="shared" si="54"/>
        <v>0</v>
      </c>
      <c r="L62" s="121">
        <f t="shared" si="54"/>
        <v>0</v>
      </c>
      <c r="M62" s="121">
        <f t="shared" si="54"/>
        <v>0</v>
      </c>
      <c r="N62" s="121">
        <f t="shared" si="54"/>
        <v>0</v>
      </c>
      <c r="O62" s="121">
        <f t="shared" si="54"/>
        <v>0</v>
      </c>
      <c r="P62" s="121">
        <f t="shared" si="54"/>
        <v>0</v>
      </c>
      <c r="Q62" s="121">
        <f t="shared" si="54"/>
        <v>0</v>
      </c>
      <c r="R62" s="121">
        <f t="shared" si="54"/>
        <v>0</v>
      </c>
      <c r="S62" s="121">
        <f t="shared" si="54"/>
        <v>0</v>
      </c>
      <c r="T62" s="121">
        <f t="shared" si="54"/>
        <v>0</v>
      </c>
      <c r="U62" s="121">
        <f t="shared" si="54"/>
        <v>0</v>
      </c>
      <c r="V62" s="121">
        <f t="shared" si="54"/>
        <v>0</v>
      </c>
      <c r="W62" s="121">
        <f t="shared" si="54"/>
        <v>0</v>
      </c>
      <c r="X62" s="121">
        <f t="shared" si="54"/>
        <v>0</v>
      </c>
      <c r="Y62" s="121">
        <f t="shared" si="54"/>
        <v>0</v>
      </c>
      <c r="Z62" s="121">
        <f t="shared" si="54"/>
        <v>0</v>
      </c>
      <c r="AA62" s="121">
        <f t="shared" si="54"/>
        <v>0</v>
      </c>
      <c r="AB62" s="121">
        <f t="shared" si="54"/>
        <v>126</v>
      </c>
      <c r="AC62" s="121">
        <f t="shared" si="54"/>
        <v>0</v>
      </c>
      <c r="AD62" s="121">
        <f t="shared" si="54"/>
        <v>0</v>
      </c>
      <c r="AE62" s="121">
        <f t="shared" si="54"/>
        <v>0</v>
      </c>
      <c r="AF62" s="117"/>
    </row>
    <row r="63" spans="1:32" s="2" customFormat="1" x14ac:dyDescent="0.25">
      <c r="A63" s="112" t="s">
        <v>23</v>
      </c>
      <c r="B63" s="113">
        <f>H63+J63+L63+N63+P63+R63+T63+V63+X63+Z63+AB63+AD63</f>
        <v>0</v>
      </c>
      <c r="C63" s="114">
        <f t="shared" ref="C63:C66" si="55">H63+J63+L63+N63+P63+R63</f>
        <v>0</v>
      </c>
      <c r="D63" s="114">
        <v>0</v>
      </c>
      <c r="E63" s="114">
        <f>I63+K63+M63+O63+Q63+S63+U63+W63+Y63+AA63+AC63+AE63</f>
        <v>0</v>
      </c>
      <c r="F63" s="135">
        <v>0</v>
      </c>
      <c r="G63" s="113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4">
        <v>0</v>
      </c>
      <c r="S63" s="114">
        <v>0</v>
      </c>
      <c r="T63" s="114">
        <v>0</v>
      </c>
      <c r="U63" s="115"/>
      <c r="V63" s="114">
        <v>0</v>
      </c>
      <c r="W63" s="115"/>
      <c r="X63" s="114">
        <v>0</v>
      </c>
      <c r="Y63" s="115"/>
      <c r="Z63" s="114">
        <v>0</v>
      </c>
      <c r="AA63" s="115"/>
      <c r="AB63" s="114">
        <v>0</v>
      </c>
      <c r="AC63" s="115"/>
      <c r="AD63" s="114">
        <v>0</v>
      </c>
      <c r="AE63" s="116"/>
      <c r="AF63" s="117"/>
    </row>
    <row r="64" spans="1:32" s="2" customFormat="1" x14ac:dyDescent="0.25">
      <c r="A64" s="112" t="s">
        <v>22</v>
      </c>
      <c r="B64" s="113">
        <f>H64+J64+L64+N64+P64+R64+T64+V64+X64+Z64+AB64+AD64</f>
        <v>0</v>
      </c>
      <c r="C64" s="114">
        <f t="shared" si="55"/>
        <v>0</v>
      </c>
      <c r="D64" s="114">
        <v>0</v>
      </c>
      <c r="E64" s="114">
        <f t="shared" ref="E64:E66" si="56">I64+K64+M64+O64+Q64+S64+U64+W64+Y64+AA64+AC64+AE64</f>
        <v>0</v>
      </c>
      <c r="F64" s="135">
        <v>0</v>
      </c>
      <c r="G64" s="113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114">
        <v>0</v>
      </c>
      <c r="T64" s="114">
        <v>0</v>
      </c>
      <c r="U64" s="115"/>
      <c r="V64" s="114">
        <v>0</v>
      </c>
      <c r="W64" s="115"/>
      <c r="X64" s="114">
        <v>0</v>
      </c>
      <c r="Y64" s="115"/>
      <c r="Z64" s="114">
        <v>0</v>
      </c>
      <c r="AA64" s="115"/>
      <c r="AB64" s="114">
        <v>0</v>
      </c>
      <c r="AC64" s="115"/>
      <c r="AD64" s="114">
        <v>0</v>
      </c>
      <c r="AE64" s="116"/>
      <c r="AF64" s="117"/>
    </row>
    <row r="65" spans="1:32" s="2" customFormat="1" x14ac:dyDescent="0.25">
      <c r="A65" s="112" t="s">
        <v>21</v>
      </c>
      <c r="B65" s="113">
        <f>H65+J65+L65+N65+P65+R65+T65+V65+X65+Z65+AB65+AD65</f>
        <v>126</v>
      </c>
      <c r="C65" s="114">
        <f t="shared" si="55"/>
        <v>0</v>
      </c>
      <c r="D65" s="114">
        <v>0</v>
      </c>
      <c r="E65" s="114">
        <f t="shared" si="56"/>
        <v>0</v>
      </c>
      <c r="F65" s="135">
        <f t="shared" ref="F65" si="57">E65/B65*100</f>
        <v>0</v>
      </c>
      <c r="G65" s="113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4">
        <v>0</v>
      </c>
      <c r="S65" s="114">
        <v>0</v>
      </c>
      <c r="T65" s="114">
        <v>0</v>
      </c>
      <c r="U65" s="114"/>
      <c r="V65" s="114">
        <v>0</v>
      </c>
      <c r="W65" s="114"/>
      <c r="X65" s="114">
        <v>0</v>
      </c>
      <c r="Y65" s="114"/>
      <c r="Z65" s="114">
        <v>0</v>
      </c>
      <c r="AA65" s="114"/>
      <c r="AB65" s="114">
        <v>126</v>
      </c>
      <c r="AC65" s="114"/>
      <c r="AD65" s="114">
        <v>0</v>
      </c>
      <c r="AE65" s="116"/>
      <c r="AF65" s="117"/>
    </row>
    <row r="66" spans="1:32" s="2" customFormat="1" x14ac:dyDescent="0.25">
      <c r="A66" s="112" t="s">
        <v>24</v>
      </c>
      <c r="B66" s="113">
        <f t="shared" ref="B66" si="58">H66+J66+L66+N66+P66+R66+T66+V66+X66+Z66+AB66+AD66</f>
        <v>0</v>
      </c>
      <c r="C66" s="114">
        <f t="shared" si="55"/>
        <v>0</v>
      </c>
      <c r="D66" s="114">
        <v>0</v>
      </c>
      <c r="E66" s="114">
        <f t="shared" si="56"/>
        <v>0</v>
      </c>
      <c r="F66" s="135">
        <v>0</v>
      </c>
      <c r="G66" s="113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4">
        <v>0</v>
      </c>
      <c r="S66" s="114">
        <v>0</v>
      </c>
      <c r="T66" s="114">
        <v>0</v>
      </c>
      <c r="U66" s="115"/>
      <c r="V66" s="114">
        <v>0</v>
      </c>
      <c r="W66" s="115"/>
      <c r="X66" s="114">
        <v>0</v>
      </c>
      <c r="Y66" s="115"/>
      <c r="Z66" s="114">
        <v>0</v>
      </c>
      <c r="AA66" s="115"/>
      <c r="AB66" s="114">
        <v>0</v>
      </c>
      <c r="AC66" s="115"/>
      <c r="AD66" s="114">
        <v>0</v>
      </c>
      <c r="AE66" s="116"/>
      <c r="AF66" s="117"/>
    </row>
    <row r="67" spans="1:32" s="187" customFormat="1" ht="129.75" customHeight="1" x14ac:dyDescent="0.25">
      <c r="A67" s="185" t="s">
        <v>48</v>
      </c>
      <c r="B67" s="186">
        <f>B68</f>
        <v>315</v>
      </c>
      <c r="C67" s="186">
        <f t="shared" ref="C67:AE67" si="59">C68</f>
        <v>315</v>
      </c>
      <c r="D67" s="186">
        <f t="shared" si="59"/>
        <v>315</v>
      </c>
      <c r="E67" s="186">
        <f t="shared" si="59"/>
        <v>315</v>
      </c>
      <c r="F67" s="186">
        <f>E67/B67*100</f>
        <v>100</v>
      </c>
      <c r="G67" s="186">
        <f>E67/C67*100</f>
        <v>100</v>
      </c>
      <c r="H67" s="186">
        <f t="shared" si="59"/>
        <v>0</v>
      </c>
      <c r="I67" s="186">
        <f t="shared" si="59"/>
        <v>0</v>
      </c>
      <c r="J67" s="186">
        <f t="shared" si="59"/>
        <v>0</v>
      </c>
      <c r="K67" s="186">
        <f t="shared" si="59"/>
        <v>0</v>
      </c>
      <c r="L67" s="186">
        <f t="shared" si="59"/>
        <v>315</v>
      </c>
      <c r="M67" s="186">
        <f t="shared" si="59"/>
        <v>105</v>
      </c>
      <c r="N67" s="186">
        <f t="shared" si="59"/>
        <v>0</v>
      </c>
      <c r="O67" s="186">
        <f t="shared" si="59"/>
        <v>210</v>
      </c>
      <c r="P67" s="186">
        <f t="shared" si="59"/>
        <v>0</v>
      </c>
      <c r="Q67" s="186">
        <f t="shared" si="59"/>
        <v>0</v>
      </c>
      <c r="R67" s="186">
        <f t="shared" si="59"/>
        <v>0</v>
      </c>
      <c r="S67" s="186">
        <f t="shared" si="59"/>
        <v>0</v>
      </c>
      <c r="T67" s="186">
        <f t="shared" si="59"/>
        <v>0</v>
      </c>
      <c r="U67" s="186">
        <f t="shared" si="59"/>
        <v>0</v>
      </c>
      <c r="V67" s="186">
        <f t="shared" si="59"/>
        <v>0</v>
      </c>
      <c r="W67" s="186">
        <f t="shared" si="59"/>
        <v>0</v>
      </c>
      <c r="X67" s="186">
        <f t="shared" si="59"/>
        <v>0</v>
      </c>
      <c r="Y67" s="186">
        <f t="shared" si="59"/>
        <v>0</v>
      </c>
      <c r="Z67" s="186">
        <f t="shared" si="59"/>
        <v>0</v>
      </c>
      <c r="AA67" s="186">
        <f t="shared" si="59"/>
        <v>0</v>
      </c>
      <c r="AB67" s="186">
        <f t="shared" si="59"/>
        <v>0</v>
      </c>
      <c r="AC67" s="186">
        <f t="shared" si="59"/>
        <v>0</v>
      </c>
      <c r="AD67" s="186">
        <f t="shared" si="59"/>
        <v>0</v>
      </c>
      <c r="AE67" s="186">
        <f t="shared" si="59"/>
        <v>0</v>
      </c>
      <c r="AF67" s="191" t="s">
        <v>93</v>
      </c>
    </row>
    <row r="68" spans="1:32" s="2" customFormat="1" x14ac:dyDescent="0.25">
      <c r="A68" s="200" t="s">
        <v>30</v>
      </c>
      <c r="B68" s="121">
        <f>B69+B70+B71+B72</f>
        <v>315</v>
      </c>
      <c r="C68" s="121">
        <f t="shared" ref="C68:E68" si="60">C69+C70+C71+C72</f>
        <v>315</v>
      </c>
      <c r="D68" s="121">
        <f t="shared" si="60"/>
        <v>315</v>
      </c>
      <c r="E68" s="121">
        <f t="shared" si="60"/>
        <v>315</v>
      </c>
      <c r="F68" s="134">
        <f>E68*100/B68</f>
        <v>100</v>
      </c>
      <c r="G68" s="121">
        <f>E68*100/C68</f>
        <v>100</v>
      </c>
      <c r="H68" s="121">
        <f>H69+H70+H71+H72</f>
        <v>0</v>
      </c>
      <c r="I68" s="121">
        <f t="shared" ref="I68:AE68" si="61">I69+I70+I71+I72</f>
        <v>0</v>
      </c>
      <c r="J68" s="121">
        <f t="shared" si="61"/>
        <v>0</v>
      </c>
      <c r="K68" s="121">
        <f t="shared" si="61"/>
        <v>0</v>
      </c>
      <c r="L68" s="121">
        <f t="shared" si="61"/>
        <v>315</v>
      </c>
      <c r="M68" s="121">
        <f t="shared" si="61"/>
        <v>105</v>
      </c>
      <c r="N68" s="121">
        <f t="shared" si="61"/>
        <v>0</v>
      </c>
      <c r="O68" s="121">
        <f t="shared" si="61"/>
        <v>210</v>
      </c>
      <c r="P68" s="121">
        <f t="shared" si="61"/>
        <v>0</v>
      </c>
      <c r="Q68" s="121">
        <f t="shared" si="61"/>
        <v>0</v>
      </c>
      <c r="R68" s="121">
        <f t="shared" si="61"/>
        <v>0</v>
      </c>
      <c r="S68" s="121">
        <f t="shared" si="61"/>
        <v>0</v>
      </c>
      <c r="T68" s="121">
        <f t="shared" si="61"/>
        <v>0</v>
      </c>
      <c r="U68" s="121">
        <f t="shared" si="61"/>
        <v>0</v>
      </c>
      <c r="V68" s="121">
        <f t="shared" si="61"/>
        <v>0</v>
      </c>
      <c r="W68" s="121">
        <f t="shared" si="61"/>
        <v>0</v>
      </c>
      <c r="X68" s="121">
        <f t="shared" si="61"/>
        <v>0</v>
      </c>
      <c r="Y68" s="121">
        <f t="shared" si="61"/>
        <v>0</v>
      </c>
      <c r="Z68" s="121">
        <f t="shared" si="61"/>
        <v>0</v>
      </c>
      <c r="AA68" s="121">
        <f t="shared" si="61"/>
        <v>0</v>
      </c>
      <c r="AB68" s="121">
        <f t="shared" si="61"/>
        <v>0</v>
      </c>
      <c r="AC68" s="121">
        <f t="shared" si="61"/>
        <v>0</v>
      </c>
      <c r="AD68" s="121">
        <f t="shared" si="61"/>
        <v>0</v>
      </c>
      <c r="AE68" s="121">
        <f t="shared" si="61"/>
        <v>0</v>
      </c>
    </row>
    <row r="69" spans="1:32" s="2" customFormat="1" x14ac:dyDescent="0.25">
      <c r="A69" s="112" t="s">
        <v>23</v>
      </c>
      <c r="B69" s="113">
        <f>H69+J69+L69+N69+P69+R69+T69+V69+X69+Z69+AB69+AD69</f>
        <v>0</v>
      </c>
      <c r="C69" s="114">
        <f t="shared" ref="C69:C72" si="62">H69+J69+L69+N69+P69+R69</f>
        <v>0</v>
      </c>
      <c r="D69" s="114">
        <v>0</v>
      </c>
      <c r="E69" s="114">
        <f>I69+K69+M69+O69+Q69+S69+U69+W69+Y69+AA69+AC69+AE69</f>
        <v>0</v>
      </c>
      <c r="F69" s="135">
        <v>0</v>
      </c>
      <c r="G69" s="113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4">
        <v>0</v>
      </c>
      <c r="R69" s="114">
        <v>0</v>
      </c>
      <c r="S69" s="114">
        <v>0</v>
      </c>
      <c r="T69" s="114">
        <v>0</v>
      </c>
      <c r="U69" s="115"/>
      <c r="V69" s="114">
        <v>0</v>
      </c>
      <c r="W69" s="115"/>
      <c r="X69" s="114">
        <v>0</v>
      </c>
      <c r="Y69" s="115"/>
      <c r="Z69" s="114">
        <v>0</v>
      </c>
      <c r="AA69" s="115"/>
      <c r="AB69" s="114">
        <v>0</v>
      </c>
      <c r="AC69" s="115"/>
      <c r="AD69" s="114">
        <v>0</v>
      </c>
      <c r="AE69" s="116"/>
      <c r="AF69" s="117"/>
    </row>
    <row r="70" spans="1:32" s="2" customFormat="1" x14ac:dyDescent="0.25">
      <c r="A70" s="112" t="s">
        <v>22</v>
      </c>
      <c r="B70" s="113">
        <f>H70+J70+L70+N70+P70+R70+T70+V70+X70+Z70+AB70+AD70</f>
        <v>0</v>
      </c>
      <c r="C70" s="114">
        <f t="shared" si="62"/>
        <v>0</v>
      </c>
      <c r="D70" s="114">
        <v>0</v>
      </c>
      <c r="E70" s="114">
        <f t="shared" ref="E70:E72" si="63">I70+K70+M70+O70+Q70+S70+U70+W70+Y70+AA70+AC70+AE70</f>
        <v>0</v>
      </c>
      <c r="F70" s="135">
        <v>0</v>
      </c>
      <c r="G70" s="113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5"/>
      <c r="V70" s="114">
        <v>0</v>
      </c>
      <c r="W70" s="115"/>
      <c r="X70" s="114">
        <v>0</v>
      </c>
      <c r="Y70" s="115"/>
      <c r="Z70" s="114">
        <v>0</v>
      </c>
      <c r="AA70" s="115"/>
      <c r="AB70" s="114">
        <v>0</v>
      </c>
      <c r="AC70" s="115"/>
      <c r="AD70" s="114">
        <v>0</v>
      </c>
      <c r="AE70" s="116"/>
      <c r="AF70" s="117"/>
    </row>
    <row r="71" spans="1:32" s="2" customFormat="1" x14ac:dyDescent="0.25">
      <c r="A71" s="112" t="s">
        <v>21</v>
      </c>
      <c r="B71" s="113">
        <f t="shared" ref="B71:B72" si="64">H71+J71+L71+N71+P71+R71+T71+V71+X71+Z71+AB71+AD71</f>
        <v>315</v>
      </c>
      <c r="C71" s="114">
        <f t="shared" si="62"/>
        <v>315</v>
      </c>
      <c r="D71" s="146">
        <v>315</v>
      </c>
      <c r="E71" s="114">
        <f t="shared" si="63"/>
        <v>315</v>
      </c>
      <c r="F71" s="135">
        <f t="shared" ref="F71" si="65">E71/B71*100</f>
        <v>100</v>
      </c>
      <c r="G71" s="113">
        <f>E71/C71*100</f>
        <v>100</v>
      </c>
      <c r="H71" s="114">
        <v>0</v>
      </c>
      <c r="I71" s="114">
        <v>0</v>
      </c>
      <c r="J71" s="114">
        <v>0</v>
      </c>
      <c r="K71" s="114">
        <v>0</v>
      </c>
      <c r="L71" s="114">
        <v>315</v>
      </c>
      <c r="M71" s="114">
        <v>105</v>
      </c>
      <c r="N71" s="114">
        <v>0</v>
      </c>
      <c r="O71" s="114">
        <v>210</v>
      </c>
      <c r="P71" s="114">
        <v>0</v>
      </c>
      <c r="Q71" s="114">
        <v>0</v>
      </c>
      <c r="R71" s="114">
        <v>0</v>
      </c>
      <c r="S71" s="114">
        <v>0</v>
      </c>
      <c r="T71" s="114">
        <v>0</v>
      </c>
      <c r="U71" s="114"/>
      <c r="V71" s="114">
        <v>0</v>
      </c>
      <c r="W71" s="114"/>
      <c r="X71" s="114">
        <v>0</v>
      </c>
      <c r="Y71" s="114"/>
      <c r="Z71" s="114">
        <v>0</v>
      </c>
      <c r="AA71" s="114"/>
      <c r="AB71" s="114">
        <v>0</v>
      </c>
      <c r="AC71" s="114"/>
      <c r="AD71" s="114">
        <v>0</v>
      </c>
      <c r="AE71" s="116"/>
      <c r="AF71" s="117"/>
    </row>
    <row r="72" spans="1:32" s="2" customFormat="1" x14ac:dyDescent="0.25">
      <c r="A72" s="112" t="s">
        <v>24</v>
      </c>
      <c r="B72" s="113">
        <f t="shared" si="64"/>
        <v>0</v>
      </c>
      <c r="C72" s="114">
        <f t="shared" si="62"/>
        <v>0</v>
      </c>
      <c r="D72" s="114">
        <v>0</v>
      </c>
      <c r="E72" s="114">
        <f t="shared" si="63"/>
        <v>0</v>
      </c>
      <c r="F72" s="135">
        <v>0</v>
      </c>
      <c r="G72" s="113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15"/>
      <c r="V72" s="114">
        <v>0</v>
      </c>
      <c r="W72" s="115"/>
      <c r="X72" s="114">
        <v>0</v>
      </c>
      <c r="Y72" s="115"/>
      <c r="Z72" s="114">
        <v>0</v>
      </c>
      <c r="AA72" s="115"/>
      <c r="AB72" s="114">
        <v>0</v>
      </c>
      <c r="AC72" s="115"/>
      <c r="AD72" s="114">
        <v>0</v>
      </c>
      <c r="AE72" s="116"/>
      <c r="AF72" s="117"/>
    </row>
    <row r="73" spans="1:32" s="2" customFormat="1" ht="31.5" x14ac:dyDescent="0.25">
      <c r="A73" s="183" t="s">
        <v>49</v>
      </c>
      <c r="B73" s="115">
        <f>B75+B81+B87+B93+B99+B105+B111+B117+B123</f>
        <v>893.30000000000007</v>
      </c>
      <c r="C73" s="115">
        <f>C75+C81+C87+C93+C99+C105+C111+C117+C123</f>
        <v>756.09999999999991</v>
      </c>
      <c r="D73" s="115">
        <f>D75+D81+D87+D93+D99+D105+D111+D117</f>
        <v>317.2</v>
      </c>
      <c r="E73" s="115">
        <f t="shared" ref="E73:AE73" si="66">E75+E81+E87+E93+E99+E105+E111+E117</f>
        <v>286.7</v>
      </c>
      <c r="F73" s="115">
        <f>E73*100/B73</f>
        <v>32.094481137355871</v>
      </c>
      <c r="G73" s="115">
        <f>E73*100/C73</f>
        <v>37.918264779791038</v>
      </c>
      <c r="H73" s="115">
        <f t="shared" si="66"/>
        <v>0</v>
      </c>
      <c r="I73" s="115">
        <f t="shared" si="66"/>
        <v>0</v>
      </c>
      <c r="J73" s="115">
        <f t="shared" si="66"/>
        <v>0</v>
      </c>
      <c r="K73" s="115">
        <f t="shared" si="66"/>
        <v>0</v>
      </c>
      <c r="L73" s="115">
        <f t="shared" si="66"/>
        <v>228</v>
      </c>
      <c r="M73" s="115">
        <f t="shared" si="66"/>
        <v>158</v>
      </c>
      <c r="N73" s="115">
        <f t="shared" si="66"/>
        <v>143.9</v>
      </c>
      <c r="O73" s="115">
        <f t="shared" si="66"/>
        <v>17.5</v>
      </c>
      <c r="P73" s="115">
        <f>P75+P81+P87+P93+P99+P105+P111+P117+P123</f>
        <v>384.2</v>
      </c>
      <c r="Q73" s="115">
        <f t="shared" si="66"/>
        <v>42</v>
      </c>
      <c r="R73" s="115">
        <f t="shared" si="66"/>
        <v>0</v>
      </c>
      <c r="S73" s="115">
        <f t="shared" si="66"/>
        <v>69.2</v>
      </c>
      <c r="T73" s="115">
        <f t="shared" si="66"/>
        <v>0</v>
      </c>
      <c r="U73" s="115">
        <f t="shared" si="66"/>
        <v>0</v>
      </c>
      <c r="V73" s="115">
        <f t="shared" si="66"/>
        <v>66.400000000000006</v>
      </c>
      <c r="W73" s="115">
        <f t="shared" si="66"/>
        <v>0</v>
      </c>
      <c r="X73" s="115">
        <f t="shared" si="66"/>
        <v>70.8</v>
      </c>
      <c r="Y73" s="115">
        <f t="shared" si="66"/>
        <v>0</v>
      </c>
      <c r="Z73" s="115">
        <f t="shared" si="66"/>
        <v>0</v>
      </c>
      <c r="AA73" s="115">
        <f t="shared" si="66"/>
        <v>0</v>
      </c>
      <c r="AB73" s="115">
        <f t="shared" si="66"/>
        <v>0</v>
      </c>
      <c r="AC73" s="115">
        <f t="shared" si="66"/>
        <v>0</v>
      </c>
      <c r="AD73" s="115">
        <f t="shared" si="66"/>
        <v>0</v>
      </c>
      <c r="AE73" s="115">
        <f t="shared" si="66"/>
        <v>0</v>
      </c>
      <c r="AF73" s="115"/>
    </row>
    <row r="74" spans="1:32" s="2" customFormat="1" x14ac:dyDescent="0.25">
      <c r="A74" s="112" t="s">
        <v>20</v>
      </c>
      <c r="B74" s="113"/>
      <c r="C74" s="114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6"/>
      <c r="AF74" s="117"/>
    </row>
    <row r="75" spans="1:32" s="187" customFormat="1" ht="113.25" customHeight="1" x14ac:dyDescent="0.25">
      <c r="A75" s="185" t="s">
        <v>50</v>
      </c>
      <c r="B75" s="186">
        <f>B76</f>
        <v>132.80000000000001</v>
      </c>
      <c r="C75" s="186">
        <f t="shared" ref="C75:AE75" si="67">C76</f>
        <v>66.400000000000006</v>
      </c>
      <c r="D75" s="186">
        <f t="shared" si="67"/>
        <v>0</v>
      </c>
      <c r="E75" s="186">
        <f t="shared" si="67"/>
        <v>0</v>
      </c>
      <c r="F75" s="186">
        <f>E75/B75*100</f>
        <v>0</v>
      </c>
      <c r="G75" s="186">
        <f>E75/C75*100</f>
        <v>0</v>
      </c>
      <c r="H75" s="186">
        <f t="shared" si="67"/>
        <v>0</v>
      </c>
      <c r="I75" s="186">
        <f t="shared" si="67"/>
        <v>0</v>
      </c>
      <c r="J75" s="186">
        <f t="shared" si="67"/>
        <v>0</v>
      </c>
      <c r="K75" s="186">
        <f t="shared" si="67"/>
        <v>0</v>
      </c>
      <c r="L75" s="186">
        <f t="shared" si="67"/>
        <v>0</v>
      </c>
      <c r="M75" s="186">
        <f t="shared" si="67"/>
        <v>0</v>
      </c>
      <c r="N75" s="186">
        <f t="shared" si="67"/>
        <v>66.400000000000006</v>
      </c>
      <c r="O75" s="186">
        <f t="shared" si="67"/>
        <v>0</v>
      </c>
      <c r="P75" s="186">
        <f t="shared" si="67"/>
        <v>0</v>
      </c>
      <c r="Q75" s="186">
        <f t="shared" si="67"/>
        <v>0</v>
      </c>
      <c r="R75" s="186">
        <f t="shared" si="67"/>
        <v>0</v>
      </c>
      <c r="S75" s="186">
        <f t="shared" si="67"/>
        <v>0</v>
      </c>
      <c r="T75" s="186">
        <f t="shared" si="67"/>
        <v>0</v>
      </c>
      <c r="U75" s="186">
        <f t="shared" si="67"/>
        <v>0</v>
      </c>
      <c r="V75" s="186">
        <f t="shared" si="67"/>
        <v>66.400000000000006</v>
      </c>
      <c r="W75" s="186">
        <f t="shared" si="67"/>
        <v>0</v>
      </c>
      <c r="X75" s="186">
        <f t="shared" si="67"/>
        <v>0</v>
      </c>
      <c r="Y75" s="186">
        <f t="shared" si="67"/>
        <v>0</v>
      </c>
      <c r="Z75" s="186">
        <f t="shared" si="67"/>
        <v>0</v>
      </c>
      <c r="AA75" s="186">
        <f t="shared" si="67"/>
        <v>0</v>
      </c>
      <c r="AB75" s="186">
        <f t="shared" si="67"/>
        <v>0</v>
      </c>
      <c r="AC75" s="186">
        <f t="shared" si="67"/>
        <v>0</v>
      </c>
      <c r="AD75" s="186">
        <f t="shared" si="67"/>
        <v>0</v>
      </c>
      <c r="AE75" s="186">
        <f t="shared" si="67"/>
        <v>0</v>
      </c>
      <c r="AF75" s="189" t="s">
        <v>127</v>
      </c>
    </row>
    <row r="76" spans="1:32" s="2" customFormat="1" x14ac:dyDescent="0.25">
      <c r="A76" s="200" t="s">
        <v>30</v>
      </c>
      <c r="B76" s="121">
        <f>B77+B78+B79+B80</f>
        <v>132.80000000000001</v>
      </c>
      <c r="C76" s="121">
        <f t="shared" ref="C76:E76" si="68">C77+C78+C79+C80</f>
        <v>66.400000000000006</v>
      </c>
      <c r="D76" s="121">
        <f t="shared" si="68"/>
        <v>0</v>
      </c>
      <c r="E76" s="121">
        <f t="shared" si="68"/>
        <v>0</v>
      </c>
      <c r="F76" s="134">
        <f>E76/B76*100</f>
        <v>0</v>
      </c>
      <c r="G76" s="121">
        <v>0</v>
      </c>
      <c r="H76" s="121">
        <f>H77+H78+H79+H80</f>
        <v>0</v>
      </c>
      <c r="I76" s="121">
        <f t="shared" ref="I76:AE76" si="69">I77+I78+I79+I80</f>
        <v>0</v>
      </c>
      <c r="J76" s="121">
        <f t="shared" si="69"/>
        <v>0</v>
      </c>
      <c r="K76" s="121">
        <f t="shared" si="69"/>
        <v>0</v>
      </c>
      <c r="L76" s="121">
        <f t="shared" si="69"/>
        <v>0</v>
      </c>
      <c r="M76" s="121">
        <f t="shared" si="69"/>
        <v>0</v>
      </c>
      <c r="N76" s="121">
        <f t="shared" si="69"/>
        <v>66.400000000000006</v>
      </c>
      <c r="O76" s="121">
        <f t="shared" si="69"/>
        <v>0</v>
      </c>
      <c r="P76" s="121">
        <v>0</v>
      </c>
      <c r="Q76" s="121">
        <f t="shared" si="69"/>
        <v>0</v>
      </c>
      <c r="R76" s="121">
        <f t="shared" si="69"/>
        <v>0</v>
      </c>
      <c r="S76" s="121">
        <f t="shared" si="69"/>
        <v>0</v>
      </c>
      <c r="T76" s="121">
        <f t="shared" si="69"/>
        <v>0</v>
      </c>
      <c r="U76" s="121">
        <f t="shared" si="69"/>
        <v>0</v>
      </c>
      <c r="V76" s="121">
        <f t="shared" si="69"/>
        <v>66.400000000000006</v>
      </c>
      <c r="W76" s="121">
        <f t="shared" si="69"/>
        <v>0</v>
      </c>
      <c r="X76" s="121">
        <f t="shared" si="69"/>
        <v>0</v>
      </c>
      <c r="Y76" s="121">
        <f t="shared" si="69"/>
        <v>0</v>
      </c>
      <c r="Z76" s="121">
        <f t="shared" si="69"/>
        <v>0</v>
      </c>
      <c r="AA76" s="121">
        <f t="shared" si="69"/>
        <v>0</v>
      </c>
      <c r="AB76" s="121">
        <f t="shared" si="69"/>
        <v>0</v>
      </c>
      <c r="AC76" s="121">
        <f t="shared" si="69"/>
        <v>0</v>
      </c>
      <c r="AD76" s="121">
        <f t="shared" si="69"/>
        <v>0</v>
      </c>
      <c r="AE76" s="121">
        <f t="shared" si="69"/>
        <v>0</v>
      </c>
      <c r="AF76" s="117"/>
    </row>
    <row r="77" spans="1:32" s="2" customFormat="1" x14ac:dyDescent="0.25">
      <c r="A77" s="112" t="s">
        <v>23</v>
      </c>
      <c r="B77" s="113">
        <f>H77+J77+L77+N77+P77+R77+T77+V77+X77+Z77+AB77+AD77</f>
        <v>0</v>
      </c>
      <c r="C77" s="114">
        <f t="shared" ref="C77:C80" si="70">H77+J77+L77+N77+P77+R77</f>
        <v>0</v>
      </c>
      <c r="D77" s="114">
        <v>0</v>
      </c>
      <c r="E77" s="114">
        <f>I77+K77+M77+O77+Q77+S77+U77+W77+Y77+AA77+AC77+AE77</f>
        <v>0</v>
      </c>
      <c r="F77" s="135">
        <v>0</v>
      </c>
      <c r="G77" s="113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v>0</v>
      </c>
      <c r="R77" s="114">
        <v>0</v>
      </c>
      <c r="S77" s="114">
        <v>0</v>
      </c>
      <c r="T77" s="114">
        <v>0</v>
      </c>
      <c r="U77" s="115"/>
      <c r="V77" s="114">
        <v>0</v>
      </c>
      <c r="W77" s="115"/>
      <c r="X77" s="114">
        <v>0</v>
      </c>
      <c r="Y77" s="115"/>
      <c r="Z77" s="114">
        <v>0</v>
      </c>
      <c r="AA77" s="115"/>
      <c r="AB77" s="114">
        <v>0</v>
      </c>
      <c r="AC77" s="115"/>
      <c r="AD77" s="114">
        <v>0</v>
      </c>
      <c r="AE77" s="116"/>
      <c r="AF77" s="117"/>
    </row>
    <row r="78" spans="1:32" s="2" customFormat="1" x14ac:dyDescent="0.25">
      <c r="A78" s="112" t="s">
        <v>22</v>
      </c>
      <c r="B78" s="113">
        <f>H78+J78+L78+N78+P78+R78+T78+V78+X78+Z78+AB78+AD78</f>
        <v>0</v>
      </c>
      <c r="C78" s="114">
        <f t="shared" si="70"/>
        <v>0</v>
      </c>
      <c r="D78" s="114">
        <v>0</v>
      </c>
      <c r="E78" s="114">
        <f t="shared" ref="E78:E80" si="71">I78+K78+M78+O78+Q78+S78+U78+W78+Y78+AA78+AC78+AE78</f>
        <v>0</v>
      </c>
      <c r="F78" s="135">
        <v>0</v>
      </c>
      <c r="G78" s="113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4">
        <v>0</v>
      </c>
      <c r="S78" s="114">
        <v>0</v>
      </c>
      <c r="T78" s="114">
        <v>0</v>
      </c>
      <c r="U78" s="115"/>
      <c r="V78" s="114">
        <v>0</v>
      </c>
      <c r="W78" s="115"/>
      <c r="X78" s="114">
        <v>0</v>
      </c>
      <c r="Y78" s="115"/>
      <c r="Z78" s="114">
        <v>0</v>
      </c>
      <c r="AA78" s="115"/>
      <c r="AB78" s="114">
        <v>0</v>
      </c>
      <c r="AC78" s="115"/>
      <c r="AD78" s="114">
        <v>0</v>
      </c>
      <c r="AE78" s="116"/>
      <c r="AF78" s="117"/>
    </row>
    <row r="79" spans="1:32" s="2" customFormat="1" x14ac:dyDescent="0.25">
      <c r="A79" s="112" t="s">
        <v>21</v>
      </c>
      <c r="B79" s="113">
        <f t="shared" ref="B79:B80" si="72">H79+J79+L79+N79+P79+R79+T79+V79+X79+Z79+AB79+AD79</f>
        <v>132.80000000000001</v>
      </c>
      <c r="C79" s="114">
        <f t="shared" si="70"/>
        <v>66.400000000000006</v>
      </c>
      <c r="D79" s="114">
        <v>0</v>
      </c>
      <c r="E79" s="114">
        <f t="shared" si="71"/>
        <v>0</v>
      </c>
      <c r="F79" s="135">
        <f t="shared" ref="F79" si="73">E79/B79*100</f>
        <v>0</v>
      </c>
      <c r="G79" s="113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66.400000000000006</v>
      </c>
      <c r="O79" s="114">
        <v>0</v>
      </c>
      <c r="P79" s="114">
        <v>0</v>
      </c>
      <c r="Q79" s="114">
        <v>0</v>
      </c>
      <c r="R79" s="114">
        <v>0</v>
      </c>
      <c r="S79" s="114">
        <v>0</v>
      </c>
      <c r="T79" s="114">
        <v>0</v>
      </c>
      <c r="U79" s="114"/>
      <c r="V79" s="114">
        <v>66.400000000000006</v>
      </c>
      <c r="W79" s="114"/>
      <c r="X79" s="114">
        <v>0</v>
      </c>
      <c r="Y79" s="114"/>
      <c r="Z79" s="114">
        <v>0</v>
      </c>
      <c r="AA79" s="114"/>
      <c r="AB79" s="114">
        <v>0</v>
      </c>
      <c r="AC79" s="114"/>
      <c r="AD79" s="114">
        <v>0</v>
      </c>
      <c r="AE79" s="116"/>
      <c r="AF79" s="117"/>
    </row>
    <row r="80" spans="1:32" s="2" customFormat="1" x14ac:dyDescent="0.25">
      <c r="A80" s="112" t="s">
        <v>24</v>
      </c>
      <c r="B80" s="113">
        <f t="shared" si="72"/>
        <v>0</v>
      </c>
      <c r="C80" s="114">
        <f t="shared" si="70"/>
        <v>0</v>
      </c>
      <c r="D80" s="114">
        <v>0</v>
      </c>
      <c r="E80" s="114">
        <f t="shared" si="71"/>
        <v>0</v>
      </c>
      <c r="F80" s="135">
        <v>0</v>
      </c>
      <c r="G80" s="113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4">
        <v>0</v>
      </c>
      <c r="R80" s="114">
        <v>0</v>
      </c>
      <c r="S80" s="114">
        <v>0</v>
      </c>
      <c r="T80" s="114">
        <v>0</v>
      </c>
      <c r="U80" s="115"/>
      <c r="V80" s="114">
        <v>0</v>
      </c>
      <c r="W80" s="115"/>
      <c r="X80" s="114">
        <v>0</v>
      </c>
      <c r="Y80" s="115"/>
      <c r="Z80" s="114">
        <v>0</v>
      </c>
      <c r="AA80" s="115"/>
      <c r="AB80" s="114">
        <v>0</v>
      </c>
      <c r="AC80" s="115"/>
      <c r="AD80" s="114">
        <v>0</v>
      </c>
      <c r="AE80" s="116"/>
      <c r="AF80" s="117"/>
    </row>
    <row r="81" spans="1:32" s="187" customFormat="1" ht="106.5" hidden="1" customHeight="1" x14ac:dyDescent="0.25">
      <c r="A81" s="185" t="s">
        <v>51</v>
      </c>
      <c r="B81" s="186">
        <f>B82</f>
        <v>0</v>
      </c>
      <c r="C81" s="186">
        <f t="shared" ref="C81:AE81" si="74">C82</f>
        <v>0</v>
      </c>
      <c r="D81" s="186">
        <f t="shared" si="74"/>
        <v>0</v>
      </c>
      <c r="E81" s="186">
        <f t="shared" si="74"/>
        <v>0</v>
      </c>
      <c r="F81" s="186" t="e">
        <f>E81/B81*100</f>
        <v>#DIV/0!</v>
      </c>
      <c r="G81" s="186">
        <v>0</v>
      </c>
      <c r="H81" s="186">
        <f t="shared" si="74"/>
        <v>0</v>
      </c>
      <c r="I81" s="186">
        <f t="shared" si="74"/>
        <v>0</v>
      </c>
      <c r="J81" s="186">
        <f t="shared" si="74"/>
        <v>0</v>
      </c>
      <c r="K81" s="186">
        <f t="shared" si="74"/>
        <v>0</v>
      </c>
      <c r="L81" s="186">
        <f t="shared" si="74"/>
        <v>0</v>
      </c>
      <c r="M81" s="186">
        <f t="shared" si="74"/>
        <v>0</v>
      </c>
      <c r="N81" s="186">
        <f t="shared" si="74"/>
        <v>0</v>
      </c>
      <c r="O81" s="186">
        <f t="shared" si="74"/>
        <v>0</v>
      </c>
      <c r="P81" s="186">
        <f t="shared" si="74"/>
        <v>0</v>
      </c>
      <c r="Q81" s="186">
        <f t="shared" si="74"/>
        <v>0</v>
      </c>
      <c r="R81" s="186">
        <f t="shared" si="74"/>
        <v>0</v>
      </c>
      <c r="S81" s="186">
        <f t="shared" si="74"/>
        <v>0</v>
      </c>
      <c r="T81" s="186">
        <f t="shared" si="74"/>
        <v>0</v>
      </c>
      <c r="U81" s="186">
        <f t="shared" si="74"/>
        <v>0</v>
      </c>
      <c r="V81" s="186">
        <f t="shared" si="74"/>
        <v>0</v>
      </c>
      <c r="W81" s="186">
        <f t="shared" si="74"/>
        <v>0</v>
      </c>
      <c r="X81" s="186">
        <f t="shared" si="74"/>
        <v>0</v>
      </c>
      <c r="Y81" s="186">
        <f t="shared" si="74"/>
        <v>0</v>
      </c>
      <c r="Z81" s="186">
        <f t="shared" si="74"/>
        <v>0</v>
      </c>
      <c r="AA81" s="186">
        <f t="shared" si="74"/>
        <v>0</v>
      </c>
      <c r="AB81" s="186">
        <f t="shared" si="74"/>
        <v>0</v>
      </c>
      <c r="AC81" s="186">
        <f t="shared" si="74"/>
        <v>0</v>
      </c>
      <c r="AD81" s="186">
        <f t="shared" si="74"/>
        <v>0</v>
      </c>
      <c r="AE81" s="186">
        <f t="shared" si="74"/>
        <v>0</v>
      </c>
      <c r="AF81" s="189" t="s">
        <v>117</v>
      </c>
    </row>
    <row r="82" spans="1:32" s="2" customFormat="1" hidden="1" x14ac:dyDescent="0.25">
      <c r="A82" s="200" t="s">
        <v>30</v>
      </c>
      <c r="B82" s="121">
        <f>B83+B84+B85+B86</f>
        <v>0</v>
      </c>
      <c r="C82" s="121">
        <f t="shared" ref="C82:E82" si="75">C83+C84+C85+C86</f>
        <v>0</v>
      </c>
      <c r="D82" s="121">
        <f t="shared" si="75"/>
        <v>0</v>
      </c>
      <c r="E82" s="121">
        <f t="shared" si="75"/>
        <v>0</v>
      </c>
      <c r="F82" s="134">
        <v>0</v>
      </c>
      <c r="G82" s="121">
        <v>0</v>
      </c>
      <c r="H82" s="121">
        <f>H83+H84+H85+H86</f>
        <v>0</v>
      </c>
      <c r="I82" s="121">
        <f t="shared" ref="I82:AE82" si="76">I83+I84+I85+I86</f>
        <v>0</v>
      </c>
      <c r="J82" s="121">
        <f t="shared" si="76"/>
        <v>0</v>
      </c>
      <c r="K82" s="121">
        <f t="shared" si="76"/>
        <v>0</v>
      </c>
      <c r="L82" s="121">
        <f t="shared" si="76"/>
        <v>0</v>
      </c>
      <c r="M82" s="121">
        <f t="shared" si="76"/>
        <v>0</v>
      </c>
      <c r="N82" s="121">
        <f t="shared" si="76"/>
        <v>0</v>
      </c>
      <c r="O82" s="121">
        <f t="shared" si="76"/>
        <v>0</v>
      </c>
      <c r="P82" s="121">
        <f t="shared" si="76"/>
        <v>0</v>
      </c>
      <c r="Q82" s="121">
        <f t="shared" si="76"/>
        <v>0</v>
      </c>
      <c r="R82" s="121">
        <f t="shared" si="76"/>
        <v>0</v>
      </c>
      <c r="S82" s="121">
        <f t="shared" si="76"/>
        <v>0</v>
      </c>
      <c r="T82" s="121">
        <f t="shared" si="76"/>
        <v>0</v>
      </c>
      <c r="U82" s="121">
        <f t="shared" si="76"/>
        <v>0</v>
      </c>
      <c r="V82" s="121">
        <f t="shared" si="76"/>
        <v>0</v>
      </c>
      <c r="W82" s="121">
        <f t="shared" si="76"/>
        <v>0</v>
      </c>
      <c r="X82" s="121">
        <f t="shared" si="76"/>
        <v>0</v>
      </c>
      <c r="Y82" s="121">
        <f t="shared" si="76"/>
        <v>0</v>
      </c>
      <c r="Z82" s="121">
        <f t="shared" si="76"/>
        <v>0</v>
      </c>
      <c r="AA82" s="121">
        <f t="shared" si="76"/>
        <v>0</v>
      </c>
      <c r="AB82" s="121">
        <f t="shared" si="76"/>
        <v>0</v>
      </c>
      <c r="AC82" s="121">
        <f t="shared" si="76"/>
        <v>0</v>
      </c>
      <c r="AD82" s="121">
        <f t="shared" si="76"/>
        <v>0</v>
      </c>
      <c r="AE82" s="121">
        <f t="shared" si="76"/>
        <v>0</v>
      </c>
      <c r="AF82" s="117"/>
    </row>
    <row r="83" spans="1:32" s="2" customFormat="1" hidden="1" x14ac:dyDescent="0.25">
      <c r="A83" s="112" t="s">
        <v>23</v>
      </c>
      <c r="B83" s="113">
        <f t="shared" ref="B83:B86" si="77">H83+J83+L83+N83+P83+R83+T83+V83+X83+Z83+AB83+AD83</f>
        <v>0</v>
      </c>
      <c r="C83" s="114">
        <f t="shared" ref="C83:C86" si="78">H83+J83+L83+N83+P83+R83</f>
        <v>0</v>
      </c>
      <c r="D83" s="114">
        <v>0</v>
      </c>
      <c r="E83" s="114">
        <f>I83+K83+M83+O83+Q83+S83+U83+W83+Y83+AA83+AC83+AE83</f>
        <v>0</v>
      </c>
      <c r="F83" s="135">
        <v>0</v>
      </c>
      <c r="G83" s="113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5">
        <v>0</v>
      </c>
      <c r="R83" s="114">
        <v>0</v>
      </c>
      <c r="S83" s="114">
        <v>0</v>
      </c>
      <c r="T83" s="114">
        <v>0</v>
      </c>
      <c r="U83" s="115"/>
      <c r="V83" s="114">
        <v>0</v>
      </c>
      <c r="W83" s="115"/>
      <c r="X83" s="114">
        <v>0</v>
      </c>
      <c r="Y83" s="115"/>
      <c r="Z83" s="114">
        <v>0</v>
      </c>
      <c r="AA83" s="115"/>
      <c r="AB83" s="114">
        <v>0</v>
      </c>
      <c r="AC83" s="115"/>
      <c r="AD83" s="114">
        <v>0</v>
      </c>
      <c r="AE83" s="116"/>
      <c r="AF83" s="117"/>
    </row>
    <row r="84" spans="1:32" s="2" customFormat="1" hidden="1" x14ac:dyDescent="0.25">
      <c r="A84" s="112" t="s">
        <v>22</v>
      </c>
      <c r="B84" s="113">
        <f t="shared" si="77"/>
        <v>0</v>
      </c>
      <c r="C84" s="114">
        <f t="shared" si="78"/>
        <v>0</v>
      </c>
      <c r="D84" s="114">
        <v>0</v>
      </c>
      <c r="E84" s="114">
        <f t="shared" ref="E84:E86" si="79">I84+K84+M84+O84+Q84+S84+U84+W84+Y84+AA84+AC84+AE84</f>
        <v>0</v>
      </c>
      <c r="F84" s="135">
        <v>0</v>
      </c>
      <c r="G84" s="113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5">
        <v>0</v>
      </c>
      <c r="R84" s="114">
        <v>0</v>
      </c>
      <c r="S84" s="114">
        <v>0</v>
      </c>
      <c r="T84" s="114">
        <v>0</v>
      </c>
      <c r="U84" s="115"/>
      <c r="V84" s="114">
        <v>0</v>
      </c>
      <c r="W84" s="115"/>
      <c r="X84" s="114">
        <v>0</v>
      </c>
      <c r="Y84" s="115"/>
      <c r="Z84" s="114">
        <v>0</v>
      </c>
      <c r="AA84" s="115"/>
      <c r="AB84" s="114">
        <v>0</v>
      </c>
      <c r="AC84" s="115"/>
      <c r="AD84" s="114">
        <v>0</v>
      </c>
      <c r="AE84" s="116"/>
      <c r="AF84" s="117"/>
    </row>
    <row r="85" spans="1:32" s="2" customFormat="1" hidden="1" x14ac:dyDescent="0.25">
      <c r="A85" s="112" t="s">
        <v>21</v>
      </c>
      <c r="B85" s="113">
        <f t="shared" si="77"/>
        <v>0</v>
      </c>
      <c r="C85" s="114">
        <f t="shared" si="78"/>
        <v>0</v>
      </c>
      <c r="D85" s="114">
        <v>0</v>
      </c>
      <c r="E85" s="114">
        <f t="shared" si="79"/>
        <v>0</v>
      </c>
      <c r="F85" s="135">
        <v>0</v>
      </c>
      <c r="G85" s="113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/>
      <c r="Q85" s="114"/>
      <c r="R85" s="114">
        <v>0</v>
      </c>
      <c r="S85" s="114">
        <v>0</v>
      </c>
      <c r="T85" s="114">
        <v>0</v>
      </c>
      <c r="U85" s="114"/>
      <c r="V85" s="114">
        <v>0</v>
      </c>
      <c r="W85" s="114"/>
      <c r="X85" s="114">
        <v>0</v>
      </c>
      <c r="Y85" s="114"/>
      <c r="Z85" s="114">
        <v>0</v>
      </c>
      <c r="AA85" s="114"/>
      <c r="AB85" s="136">
        <v>0</v>
      </c>
      <c r="AC85" s="114"/>
      <c r="AD85" s="136">
        <v>0</v>
      </c>
      <c r="AE85" s="116"/>
      <c r="AF85" s="117"/>
    </row>
    <row r="86" spans="1:32" s="2" customFormat="1" hidden="1" x14ac:dyDescent="0.25">
      <c r="A86" s="112" t="s">
        <v>24</v>
      </c>
      <c r="B86" s="113">
        <f t="shared" si="77"/>
        <v>0</v>
      </c>
      <c r="C86" s="114">
        <f t="shared" si="78"/>
        <v>0</v>
      </c>
      <c r="D86" s="114">
        <v>0</v>
      </c>
      <c r="E86" s="114">
        <f t="shared" si="79"/>
        <v>0</v>
      </c>
      <c r="F86" s="135">
        <v>0</v>
      </c>
      <c r="G86" s="113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5">
        <v>0</v>
      </c>
      <c r="R86" s="114">
        <v>0</v>
      </c>
      <c r="S86" s="114">
        <v>0</v>
      </c>
      <c r="T86" s="114">
        <v>0</v>
      </c>
      <c r="U86" s="115"/>
      <c r="V86" s="114">
        <v>0</v>
      </c>
      <c r="W86" s="115"/>
      <c r="X86" s="114">
        <v>0</v>
      </c>
      <c r="Y86" s="115"/>
      <c r="Z86" s="114">
        <v>0</v>
      </c>
      <c r="AA86" s="115"/>
      <c r="AB86" s="114">
        <v>0</v>
      </c>
      <c r="AC86" s="115"/>
      <c r="AD86" s="114">
        <v>0</v>
      </c>
      <c r="AE86" s="116"/>
      <c r="AF86" s="117"/>
    </row>
    <row r="87" spans="1:32" s="187" customFormat="1" ht="78.75" x14ac:dyDescent="0.25">
      <c r="A87" s="185" t="s">
        <v>52</v>
      </c>
      <c r="B87" s="186">
        <f>B88</f>
        <v>140.80000000000001</v>
      </c>
      <c r="C87" s="186">
        <f t="shared" ref="C87:AE87" si="80">C88</f>
        <v>70</v>
      </c>
      <c r="D87" s="186">
        <f t="shared" si="80"/>
        <v>0</v>
      </c>
      <c r="E87" s="186">
        <f t="shared" si="80"/>
        <v>0</v>
      </c>
      <c r="F87" s="186">
        <f>E87/B87*100</f>
        <v>0</v>
      </c>
      <c r="G87" s="186">
        <f>E87/C87*100</f>
        <v>0</v>
      </c>
      <c r="H87" s="186">
        <f t="shared" si="80"/>
        <v>0</v>
      </c>
      <c r="I87" s="186">
        <f t="shared" si="80"/>
        <v>0</v>
      </c>
      <c r="J87" s="186">
        <f t="shared" si="80"/>
        <v>0</v>
      </c>
      <c r="K87" s="186">
        <f t="shared" si="80"/>
        <v>0</v>
      </c>
      <c r="L87" s="186">
        <f t="shared" si="80"/>
        <v>70</v>
      </c>
      <c r="M87" s="186">
        <f t="shared" si="80"/>
        <v>0</v>
      </c>
      <c r="N87" s="186">
        <f t="shared" si="80"/>
        <v>0</v>
      </c>
      <c r="O87" s="186">
        <f t="shared" si="80"/>
        <v>0</v>
      </c>
      <c r="P87" s="186">
        <f t="shared" si="80"/>
        <v>0</v>
      </c>
      <c r="Q87" s="186">
        <f t="shared" si="80"/>
        <v>0</v>
      </c>
      <c r="R87" s="186">
        <f t="shared" si="80"/>
        <v>0</v>
      </c>
      <c r="S87" s="186">
        <f t="shared" si="80"/>
        <v>0</v>
      </c>
      <c r="T87" s="186">
        <f t="shared" si="80"/>
        <v>0</v>
      </c>
      <c r="U87" s="186">
        <f t="shared" si="80"/>
        <v>0</v>
      </c>
      <c r="V87" s="186">
        <f t="shared" si="80"/>
        <v>0</v>
      </c>
      <c r="W87" s="186">
        <f t="shared" si="80"/>
        <v>0</v>
      </c>
      <c r="X87" s="186">
        <f t="shared" si="80"/>
        <v>70.8</v>
      </c>
      <c r="Y87" s="186">
        <f t="shared" si="80"/>
        <v>0</v>
      </c>
      <c r="Z87" s="186">
        <f t="shared" si="80"/>
        <v>0</v>
      </c>
      <c r="AA87" s="186">
        <f t="shared" si="80"/>
        <v>0</v>
      </c>
      <c r="AB87" s="186">
        <f t="shared" si="80"/>
        <v>0</v>
      </c>
      <c r="AC87" s="186">
        <f t="shared" si="80"/>
        <v>0</v>
      </c>
      <c r="AD87" s="186">
        <f t="shared" si="80"/>
        <v>0</v>
      </c>
      <c r="AE87" s="186">
        <f t="shared" si="80"/>
        <v>0</v>
      </c>
      <c r="AF87" s="189" t="s">
        <v>127</v>
      </c>
    </row>
    <row r="88" spans="1:32" s="2" customFormat="1" x14ac:dyDescent="0.25">
      <c r="A88" s="200" t="s">
        <v>30</v>
      </c>
      <c r="B88" s="121">
        <f>B89+B90+B91+B92</f>
        <v>140.80000000000001</v>
      </c>
      <c r="C88" s="121">
        <f t="shared" ref="C88:E88" si="81">C89+C90+C91+C92</f>
        <v>70</v>
      </c>
      <c r="D88" s="121">
        <f t="shared" si="81"/>
        <v>0</v>
      </c>
      <c r="E88" s="121">
        <f t="shared" si="81"/>
        <v>0</v>
      </c>
      <c r="F88" s="134">
        <f>E88*100/B88</f>
        <v>0</v>
      </c>
      <c r="G88" s="121">
        <f>E88*100/C88</f>
        <v>0</v>
      </c>
      <c r="H88" s="121">
        <f>H89+H90+H91+H92</f>
        <v>0</v>
      </c>
      <c r="I88" s="121">
        <f t="shared" ref="I88:AE88" si="82">I89+I90+I91+I92</f>
        <v>0</v>
      </c>
      <c r="J88" s="121">
        <f t="shared" si="82"/>
        <v>0</v>
      </c>
      <c r="K88" s="121">
        <f t="shared" si="82"/>
        <v>0</v>
      </c>
      <c r="L88" s="121">
        <f t="shared" si="82"/>
        <v>70</v>
      </c>
      <c r="M88" s="121">
        <f t="shared" si="82"/>
        <v>0</v>
      </c>
      <c r="N88" s="121">
        <f t="shared" si="82"/>
        <v>0</v>
      </c>
      <c r="O88" s="121">
        <f t="shared" si="82"/>
        <v>0</v>
      </c>
      <c r="P88" s="121">
        <f t="shared" si="82"/>
        <v>0</v>
      </c>
      <c r="Q88" s="121">
        <f t="shared" si="82"/>
        <v>0</v>
      </c>
      <c r="R88" s="121">
        <f t="shared" si="82"/>
        <v>0</v>
      </c>
      <c r="S88" s="121">
        <f t="shared" si="82"/>
        <v>0</v>
      </c>
      <c r="T88" s="121">
        <f t="shared" si="82"/>
        <v>0</v>
      </c>
      <c r="U88" s="121">
        <f t="shared" si="82"/>
        <v>0</v>
      </c>
      <c r="V88" s="121">
        <f t="shared" si="82"/>
        <v>0</v>
      </c>
      <c r="W88" s="121">
        <f t="shared" si="82"/>
        <v>0</v>
      </c>
      <c r="X88" s="121">
        <f t="shared" si="82"/>
        <v>70.8</v>
      </c>
      <c r="Y88" s="121">
        <f t="shared" si="82"/>
        <v>0</v>
      </c>
      <c r="Z88" s="121">
        <f t="shared" si="82"/>
        <v>0</v>
      </c>
      <c r="AA88" s="121">
        <f t="shared" si="82"/>
        <v>0</v>
      </c>
      <c r="AB88" s="121">
        <f t="shared" si="82"/>
        <v>0</v>
      </c>
      <c r="AC88" s="121">
        <f t="shared" si="82"/>
        <v>0</v>
      </c>
      <c r="AD88" s="121">
        <f t="shared" si="82"/>
        <v>0</v>
      </c>
      <c r="AE88" s="121">
        <f t="shared" si="82"/>
        <v>0</v>
      </c>
      <c r="AF88" s="117"/>
    </row>
    <row r="89" spans="1:32" s="2" customFormat="1" x14ac:dyDescent="0.25">
      <c r="A89" s="112" t="s">
        <v>23</v>
      </c>
      <c r="B89" s="113">
        <f>H89+J89+L89+N89+P89+R89+T89+V89+X89+Z89+AB89+AD89</f>
        <v>0</v>
      </c>
      <c r="C89" s="114">
        <f t="shared" ref="C89:C92" si="83">H89+J89+L89+N89+P89+R89</f>
        <v>0</v>
      </c>
      <c r="D89" s="114">
        <v>0</v>
      </c>
      <c r="E89" s="114">
        <f>I89+K89+M89+O89+Q89+S89+U89+W89+Y89+AA89+AC89+AE89</f>
        <v>0</v>
      </c>
      <c r="F89" s="135">
        <v>0</v>
      </c>
      <c r="G89" s="113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5">
        <v>0</v>
      </c>
      <c r="R89" s="114">
        <v>0</v>
      </c>
      <c r="S89" s="114">
        <v>0</v>
      </c>
      <c r="T89" s="114">
        <v>0</v>
      </c>
      <c r="U89" s="115"/>
      <c r="V89" s="114">
        <v>0</v>
      </c>
      <c r="W89" s="115"/>
      <c r="X89" s="114">
        <v>0</v>
      </c>
      <c r="Y89" s="115"/>
      <c r="Z89" s="114">
        <v>0</v>
      </c>
      <c r="AA89" s="115"/>
      <c r="AB89" s="114">
        <v>0</v>
      </c>
      <c r="AC89" s="115"/>
      <c r="AD89" s="114">
        <v>0</v>
      </c>
      <c r="AE89" s="116"/>
      <c r="AF89" s="117"/>
    </row>
    <row r="90" spans="1:32" s="2" customFormat="1" x14ac:dyDescent="0.25">
      <c r="A90" s="112" t="s">
        <v>22</v>
      </c>
      <c r="B90" s="113">
        <f>H90+J90+L90+N90+P90+R90+T90+V90+X90+Z90+AB90+AD90</f>
        <v>0</v>
      </c>
      <c r="C90" s="114">
        <f t="shared" si="83"/>
        <v>0</v>
      </c>
      <c r="D90" s="114">
        <v>0</v>
      </c>
      <c r="E90" s="114">
        <f t="shared" ref="E90:E92" si="84">I90+K90+M90+O90+Q90+S90+U90+W90+Y90+AA90+AC90+AE90</f>
        <v>0</v>
      </c>
      <c r="F90" s="135">
        <v>0</v>
      </c>
      <c r="G90" s="113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5">
        <v>0</v>
      </c>
      <c r="R90" s="114">
        <v>0</v>
      </c>
      <c r="S90" s="114">
        <v>0</v>
      </c>
      <c r="T90" s="114">
        <v>0</v>
      </c>
      <c r="U90" s="115"/>
      <c r="V90" s="114">
        <v>0</v>
      </c>
      <c r="W90" s="115"/>
      <c r="X90" s="114">
        <v>0</v>
      </c>
      <c r="Y90" s="115"/>
      <c r="Z90" s="114">
        <v>0</v>
      </c>
      <c r="AA90" s="115"/>
      <c r="AB90" s="114">
        <v>0</v>
      </c>
      <c r="AC90" s="115"/>
      <c r="AD90" s="114">
        <v>0</v>
      </c>
      <c r="AE90" s="116"/>
      <c r="AF90" s="117"/>
    </row>
    <row r="91" spans="1:32" s="2" customFormat="1" x14ac:dyDescent="0.25">
      <c r="A91" s="112" t="s">
        <v>21</v>
      </c>
      <c r="B91" s="113">
        <f t="shared" ref="B91:B92" si="85">H91+J91+L91+N91+P91+R91+T91+V91+X91+Z91+AB91+AD91</f>
        <v>140.80000000000001</v>
      </c>
      <c r="C91" s="114">
        <f t="shared" si="83"/>
        <v>70</v>
      </c>
      <c r="D91" s="114">
        <v>0</v>
      </c>
      <c r="E91" s="114">
        <f t="shared" si="84"/>
        <v>0</v>
      </c>
      <c r="F91" s="135">
        <f t="shared" ref="F91" si="86">E91/B91*100</f>
        <v>0</v>
      </c>
      <c r="G91" s="113">
        <f>E91/C91*100</f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70</v>
      </c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14">
        <v>0</v>
      </c>
      <c r="S91" s="114">
        <v>0</v>
      </c>
      <c r="T91" s="114">
        <v>0</v>
      </c>
      <c r="U91" s="114"/>
      <c r="V91" s="114">
        <v>0</v>
      </c>
      <c r="W91" s="114"/>
      <c r="X91" s="114">
        <v>70.8</v>
      </c>
      <c r="Y91" s="114"/>
      <c r="Z91" s="114">
        <v>0</v>
      </c>
      <c r="AA91" s="114"/>
      <c r="AB91" s="114">
        <v>0</v>
      </c>
      <c r="AC91" s="114"/>
      <c r="AD91" s="114">
        <v>0</v>
      </c>
      <c r="AE91" s="116"/>
      <c r="AF91" s="117"/>
    </row>
    <row r="92" spans="1:32" s="2" customFormat="1" x14ac:dyDescent="0.25">
      <c r="A92" s="112" t="s">
        <v>24</v>
      </c>
      <c r="B92" s="113">
        <f t="shared" si="85"/>
        <v>0</v>
      </c>
      <c r="C92" s="114">
        <f t="shared" si="83"/>
        <v>0</v>
      </c>
      <c r="D92" s="114">
        <v>0</v>
      </c>
      <c r="E92" s="114">
        <f t="shared" si="84"/>
        <v>0</v>
      </c>
      <c r="F92" s="135">
        <v>0</v>
      </c>
      <c r="G92" s="113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5">
        <v>0</v>
      </c>
      <c r="R92" s="114">
        <v>0</v>
      </c>
      <c r="S92" s="114">
        <v>0</v>
      </c>
      <c r="T92" s="114">
        <v>0</v>
      </c>
      <c r="U92" s="115"/>
      <c r="V92" s="114">
        <v>0</v>
      </c>
      <c r="W92" s="115"/>
      <c r="X92" s="114">
        <v>0</v>
      </c>
      <c r="Y92" s="115"/>
      <c r="Z92" s="114">
        <v>0</v>
      </c>
      <c r="AA92" s="115"/>
      <c r="AB92" s="114">
        <v>0</v>
      </c>
      <c r="AC92" s="115"/>
      <c r="AD92" s="114">
        <v>0</v>
      </c>
      <c r="AE92" s="116"/>
      <c r="AF92" s="117"/>
    </row>
    <row r="93" spans="1:32" s="2" customFormat="1" ht="110.25" hidden="1" x14ac:dyDescent="0.25">
      <c r="A93" s="185" t="s">
        <v>53</v>
      </c>
      <c r="B93" s="186">
        <f>B94</f>
        <v>0</v>
      </c>
      <c r="C93" s="186">
        <f t="shared" ref="C93:AE93" si="87">C94</f>
        <v>0</v>
      </c>
      <c r="D93" s="186">
        <f t="shared" si="87"/>
        <v>0</v>
      </c>
      <c r="E93" s="186">
        <f t="shared" si="87"/>
        <v>0</v>
      </c>
      <c r="F93" s="186">
        <v>0</v>
      </c>
      <c r="G93" s="186">
        <v>0</v>
      </c>
      <c r="H93" s="186">
        <f t="shared" si="87"/>
        <v>0</v>
      </c>
      <c r="I93" s="186">
        <f t="shared" si="87"/>
        <v>0</v>
      </c>
      <c r="J93" s="186">
        <f t="shared" si="87"/>
        <v>0</v>
      </c>
      <c r="K93" s="186">
        <f t="shared" si="87"/>
        <v>0</v>
      </c>
      <c r="L93" s="186">
        <f t="shared" si="87"/>
        <v>0</v>
      </c>
      <c r="M93" s="186">
        <f t="shared" si="87"/>
        <v>0</v>
      </c>
      <c r="N93" s="186">
        <f t="shared" si="87"/>
        <v>0</v>
      </c>
      <c r="O93" s="186">
        <f t="shared" si="87"/>
        <v>0</v>
      </c>
      <c r="P93" s="186">
        <f t="shared" si="87"/>
        <v>0</v>
      </c>
      <c r="Q93" s="186">
        <f t="shared" si="87"/>
        <v>0</v>
      </c>
      <c r="R93" s="186">
        <f t="shared" si="87"/>
        <v>0</v>
      </c>
      <c r="S93" s="186">
        <f t="shared" si="87"/>
        <v>0</v>
      </c>
      <c r="T93" s="186">
        <f t="shared" si="87"/>
        <v>0</v>
      </c>
      <c r="U93" s="186">
        <f t="shared" si="87"/>
        <v>0</v>
      </c>
      <c r="V93" s="186">
        <f t="shared" si="87"/>
        <v>0</v>
      </c>
      <c r="W93" s="186">
        <f t="shared" si="87"/>
        <v>0</v>
      </c>
      <c r="X93" s="186">
        <f t="shared" si="87"/>
        <v>0</v>
      </c>
      <c r="Y93" s="186">
        <f t="shared" si="87"/>
        <v>0</v>
      </c>
      <c r="Z93" s="186">
        <f t="shared" si="87"/>
        <v>0</v>
      </c>
      <c r="AA93" s="186">
        <f t="shared" si="87"/>
        <v>0</v>
      </c>
      <c r="AB93" s="186">
        <f t="shared" si="87"/>
        <v>0</v>
      </c>
      <c r="AC93" s="186">
        <f t="shared" si="87"/>
        <v>0</v>
      </c>
      <c r="AD93" s="186">
        <f t="shared" si="87"/>
        <v>0</v>
      </c>
      <c r="AE93" s="186">
        <f t="shared" si="87"/>
        <v>0</v>
      </c>
      <c r="AF93" s="189" t="s">
        <v>115</v>
      </c>
    </row>
    <row r="94" spans="1:32" s="2" customFormat="1" hidden="1" x14ac:dyDescent="0.25">
      <c r="A94" s="200" t="s">
        <v>30</v>
      </c>
      <c r="B94" s="121">
        <f>B95+B96+B97+B98</f>
        <v>0</v>
      </c>
      <c r="C94" s="121">
        <f t="shared" ref="C94:E94" si="88">C95+C96+C97+C98</f>
        <v>0</v>
      </c>
      <c r="D94" s="121">
        <f t="shared" si="88"/>
        <v>0</v>
      </c>
      <c r="E94" s="121">
        <f t="shared" si="88"/>
        <v>0</v>
      </c>
      <c r="F94" s="134">
        <v>0</v>
      </c>
      <c r="G94" s="121">
        <v>0</v>
      </c>
      <c r="H94" s="121">
        <f>H95+H96+H97+H98</f>
        <v>0</v>
      </c>
      <c r="I94" s="121">
        <f t="shared" ref="I94:AE94" si="89">I95+I96+I97+I98</f>
        <v>0</v>
      </c>
      <c r="J94" s="121">
        <f t="shared" si="89"/>
        <v>0</v>
      </c>
      <c r="K94" s="121">
        <f t="shared" si="89"/>
        <v>0</v>
      </c>
      <c r="L94" s="121">
        <f t="shared" si="89"/>
        <v>0</v>
      </c>
      <c r="M94" s="121">
        <f t="shared" si="89"/>
        <v>0</v>
      </c>
      <c r="N94" s="121">
        <f t="shared" si="89"/>
        <v>0</v>
      </c>
      <c r="O94" s="121">
        <f t="shared" si="89"/>
        <v>0</v>
      </c>
      <c r="P94" s="121">
        <f t="shared" si="89"/>
        <v>0</v>
      </c>
      <c r="Q94" s="121">
        <f t="shared" si="89"/>
        <v>0</v>
      </c>
      <c r="R94" s="121">
        <f t="shared" si="89"/>
        <v>0</v>
      </c>
      <c r="S94" s="121">
        <f t="shared" si="89"/>
        <v>0</v>
      </c>
      <c r="T94" s="121">
        <f t="shared" si="89"/>
        <v>0</v>
      </c>
      <c r="U94" s="121">
        <f t="shared" si="89"/>
        <v>0</v>
      </c>
      <c r="V94" s="121">
        <f t="shared" si="89"/>
        <v>0</v>
      </c>
      <c r="W94" s="121">
        <f t="shared" si="89"/>
        <v>0</v>
      </c>
      <c r="X94" s="121">
        <f t="shared" si="89"/>
        <v>0</v>
      </c>
      <c r="Y94" s="121">
        <f t="shared" si="89"/>
        <v>0</v>
      </c>
      <c r="Z94" s="121">
        <f t="shared" si="89"/>
        <v>0</v>
      </c>
      <c r="AA94" s="121">
        <f t="shared" si="89"/>
        <v>0</v>
      </c>
      <c r="AB94" s="121">
        <f t="shared" si="89"/>
        <v>0</v>
      </c>
      <c r="AC94" s="121">
        <f t="shared" si="89"/>
        <v>0</v>
      </c>
      <c r="AD94" s="121">
        <f t="shared" si="89"/>
        <v>0</v>
      </c>
      <c r="AE94" s="121">
        <f t="shared" si="89"/>
        <v>0</v>
      </c>
      <c r="AF94" s="117"/>
    </row>
    <row r="95" spans="1:32" s="2" customFormat="1" hidden="1" x14ac:dyDescent="0.25">
      <c r="A95" s="112" t="s">
        <v>23</v>
      </c>
      <c r="B95" s="113">
        <f>H95+J95+L95+N95+P95+R95+T95+V95+X95+Z95+AB95+AD95</f>
        <v>0</v>
      </c>
      <c r="C95" s="114">
        <f t="shared" ref="C95:C98" si="90">H95+J95+L95+N95+P95+R95</f>
        <v>0</v>
      </c>
      <c r="D95" s="114">
        <v>0</v>
      </c>
      <c r="E95" s="114">
        <f>I95+K95+M95+O95+Q95+S95+U95+W95+Y95+AA95+AC95+AE95</f>
        <v>0</v>
      </c>
      <c r="F95" s="135">
        <v>0</v>
      </c>
      <c r="G95" s="113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5">
        <v>0</v>
      </c>
      <c r="P95" s="114">
        <v>0</v>
      </c>
      <c r="Q95" s="114">
        <v>0</v>
      </c>
      <c r="R95" s="114">
        <v>0</v>
      </c>
      <c r="S95" s="114">
        <v>0</v>
      </c>
      <c r="T95" s="114">
        <v>0</v>
      </c>
      <c r="U95" s="115"/>
      <c r="V95" s="114">
        <v>0</v>
      </c>
      <c r="W95" s="115"/>
      <c r="X95" s="114">
        <v>0</v>
      </c>
      <c r="Y95" s="115"/>
      <c r="Z95" s="114">
        <v>0</v>
      </c>
      <c r="AA95" s="115"/>
      <c r="AB95" s="114">
        <v>0</v>
      </c>
      <c r="AC95" s="115"/>
      <c r="AD95" s="114">
        <v>0</v>
      </c>
      <c r="AE95" s="116"/>
      <c r="AF95" s="117"/>
    </row>
    <row r="96" spans="1:32" s="2" customFormat="1" hidden="1" x14ac:dyDescent="0.25">
      <c r="A96" s="112" t="s">
        <v>22</v>
      </c>
      <c r="B96" s="113">
        <f>H96+J96+L96+N96+P96+R96+T96+V96+X96+Z96+AB96+AD96</f>
        <v>0</v>
      </c>
      <c r="C96" s="114">
        <f t="shared" si="90"/>
        <v>0</v>
      </c>
      <c r="D96" s="114">
        <v>0</v>
      </c>
      <c r="E96" s="114">
        <f t="shared" ref="E96:E98" si="91">I96+K96+M96+O96+Q96+S96+U96+W96+Y96+AA96+AC96+AE96</f>
        <v>0</v>
      </c>
      <c r="F96" s="135">
        <v>0</v>
      </c>
      <c r="G96" s="113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5">
        <v>0</v>
      </c>
      <c r="P96" s="114">
        <v>0</v>
      </c>
      <c r="Q96" s="114">
        <v>0</v>
      </c>
      <c r="R96" s="114">
        <v>0</v>
      </c>
      <c r="S96" s="114">
        <v>0</v>
      </c>
      <c r="T96" s="114">
        <v>0</v>
      </c>
      <c r="U96" s="115"/>
      <c r="V96" s="114">
        <v>0</v>
      </c>
      <c r="W96" s="115"/>
      <c r="X96" s="114">
        <v>0</v>
      </c>
      <c r="Y96" s="115"/>
      <c r="Z96" s="114">
        <v>0</v>
      </c>
      <c r="AA96" s="115"/>
      <c r="AB96" s="114">
        <v>0</v>
      </c>
      <c r="AC96" s="115"/>
      <c r="AD96" s="114">
        <v>0</v>
      </c>
      <c r="AE96" s="116"/>
      <c r="AF96" s="117"/>
    </row>
    <row r="97" spans="1:32" s="2" customFormat="1" hidden="1" x14ac:dyDescent="0.25">
      <c r="A97" s="112" t="s">
        <v>21</v>
      </c>
      <c r="B97" s="113">
        <f t="shared" ref="B97:B98" si="92">H97+J97+L97+N97+P97+R97+T97+V97+X97+Z97+AB97+AD97</f>
        <v>0</v>
      </c>
      <c r="C97" s="114">
        <f t="shared" si="90"/>
        <v>0</v>
      </c>
      <c r="D97" s="114">
        <v>0</v>
      </c>
      <c r="E97" s="114">
        <f t="shared" si="91"/>
        <v>0</v>
      </c>
      <c r="F97" s="135">
        <v>0</v>
      </c>
      <c r="G97" s="113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14">
        <v>0</v>
      </c>
      <c r="R97" s="137">
        <v>0</v>
      </c>
      <c r="S97" s="114">
        <v>0</v>
      </c>
      <c r="T97" s="137">
        <v>0</v>
      </c>
      <c r="U97" s="137">
        <v>0</v>
      </c>
      <c r="V97" s="137">
        <v>0</v>
      </c>
      <c r="W97" s="137">
        <v>0</v>
      </c>
      <c r="X97" s="137">
        <v>0</v>
      </c>
      <c r="Y97" s="137">
        <v>0</v>
      </c>
      <c r="Z97" s="137">
        <v>0</v>
      </c>
      <c r="AA97" s="137">
        <v>0</v>
      </c>
      <c r="AB97" s="137">
        <v>0</v>
      </c>
      <c r="AC97" s="137">
        <v>0</v>
      </c>
      <c r="AD97" s="137">
        <v>0</v>
      </c>
      <c r="AE97" s="137">
        <v>0</v>
      </c>
      <c r="AF97" s="117"/>
    </row>
    <row r="98" spans="1:32" s="2" customFormat="1" hidden="1" x14ac:dyDescent="0.25">
      <c r="A98" s="112" t="s">
        <v>24</v>
      </c>
      <c r="B98" s="113">
        <f t="shared" si="92"/>
        <v>0</v>
      </c>
      <c r="C98" s="114">
        <f t="shared" si="90"/>
        <v>0</v>
      </c>
      <c r="D98" s="114">
        <v>0</v>
      </c>
      <c r="E98" s="114">
        <f t="shared" si="91"/>
        <v>0</v>
      </c>
      <c r="F98" s="135">
        <v>0</v>
      </c>
      <c r="G98" s="113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5">
        <v>0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5"/>
      <c r="V98" s="114">
        <v>0</v>
      </c>
      <c r="W98" s="115"/>
      <c r="X98" s="114">
        <v>0</v>
      </c>
      <c r="Y98" s="115"/>
      <c r="Z98" s="114">
        <v>0</v>
      </c>
      <c r="AA98" s="115"/>
      <c r="AB98" s="114">
        <v>0</v>
      </c>
      <c r="AC98" s="115"/>
      <c r="AD98" s="114">
        <v>0</v>
      </c>
      <c r="AE98" s="116"/>
      <c r="AF98" s="117"/>
    </row>
    <row r="99" spans="1:32" s="2" customFormat="1" ht="51" customHeight="1" x14ac:dyDescent="0.25">
      <c r="A99" s="185" t="s">
        <v>54</v>
      </c>
      <c r="B99" s="186">
        <f>B100</f>
        <v>158</v>
      </c>
      <c r="C99" s="186">
        <f t="shared" ref="C99:AE99" si="93">C100</f>
        <v>158</v>
      </c>
      <c r="D99" s="186">
        <f t="shared" si="93"/>
        <v>158</v>
      </c>
      <c r="E99" s="186">
        <f t="shared" si="93"/>
        <v>158</v>
      </c>
      <c r="F99" s="186">
        <f>E99/B99*100</f>
        <v>100</v>
      </c>
      <c r="G99" s="186">
        <f>E99/C99*100</f>
        <v>100</v>
      </c>
      <c r="H99" s="186">
        <f t="shared" si="93"/>
        <v>0</v>
      </c>
      <c r="I99" s="186">
        <f t="shared" si="93"/>
        <v>0</v>
      </c>
      <c r="J99" s="186">
        <f t="shared" si="93"/>
        <v>0</v>
      </c>
      <c r="K99" s="186">
        <f t="shared" si="93"/>
        <v>0</v>
      </c>
      <c r="L99" s="186">
        <f t="shared" si="93"/>
        <v>158</v>
      </c>
      <c r="M99" s="186">
        <f t="shared" si="93"/>
        <v>158</v>
      </c>
      <c r="N99" s="186">
        <f t="shared" si="93"/>
        <v>0</v>
      </c>
      <c r="O99" s="186">
        <f t="shared" si="93"/>
        <v>0</v>
      </c>
      <c r="P99" s="186">
        <f t="shared" si="93"/>
        <v>0</v>
      </c>
      <c r="Q99" s="186">
        <f t="shared" si="93"/>
        <v>0</v>
      </c>
      <c r="R99" s="186">
        <f t="shared" si="93"/>
        <v>0</v>
      </c>
      <c r="S99" s="186">
        <f t="shared" si="93"/>
        <v>0</v>
      </c>
      <c r="T99" s="186">
        <f t="shared" si="93"/>
        <v>0</v>
      </c>
      <c r="U99" s="186">
        <f t="shared" si="93"/>
        <v>0</v>
      </c>
      <c r="V99" s="186">
        <f t="shared" si="93"/>
        <v>0</v>
      </c>
      <c r="W99" s="186">
        <f t="shared" si="93"/>
        <v>0</v>
      </c>
      <c r="X99" s="186">
        <f t="shared" si="93"/>
        <v>0</v>
      </c>
      <c r="Y99" s="186">
        <f t="shared" si="93"/>
        <v>0</v>
      </c>
      <c r="Z99" s="186">
        <f t="shared" si="93"/>
        <v>0</v>
      </c>
      <c r="AA99" s="186">
        <f t="shared" si="93"/>
        <v>0</v>
      </c>
      <c r="AB99" s="186">
        <f t="shared" si="93"/>
        <v>0</v>
      </c>
      <c r="AC99" s="186">
        <f t="shared" si="93"/>
        <v>0</v>
      </c>
      <c r="AD99" s="186">
        <f t="shared" si="93"/>
        <v>0</v>
      </c>
      <c r="AE99" s="186">
        <f t="shared" si="93"/>
        <v>0</v>
      </c>
      <c r="AF99" s="189" t="s">
        <v>87</v>
      </c>
    </row>
    <row r="100" spans="1:32" s="2" customFormat="1" x14ac:dyDescent="0.25">
      <c r="A100" s="200" t="s">
        <v>30</v>
      </c>
      <c r="B100" s="121">
        <f>B101+B102+B103+B104</f>
        <v>158</v>
      </c>
      <c r="C100" s="121">
        <f t="shared" ref="C100:E100" si="94">C101+C102+C103+C104</f>
        <v>158</v>
      </c>
      <c r="D100" s="121">
        <f t="shared" si="94"/>
        <v>158</v>
      </c>
      <c r="E100" s="121">
        <f t="shared" si="94"/>
        <v>158</v>
      </c>
      <c r="F100" s="134">
        <f>E100/B100*100</f>
        <v>100</v>
      </c>
      <c r="G100" s="121">
        <f t="shared" ref="G100:G103" si="95">E100/C100*100</f>
        <v>100</v>
      </c>
      <c r="H100" s="121">
        <f>H101+H102+H103+H104</f>
        <v>0</v>
      </c>
      <c r="I100" s="121">
        <f t="shared" ref="I100:AE100" si="96">I101+I102+I103+I104</f>
        <v>0</v>
      </c>
      <c r="J100" s="121">
        <f t="shared" si="96"/>
        <v>0</v>
      </c>
      <c r="K100" s="121">
        <f t="shared" si="96"/>
        <v>0</v>
      </c>
      <c r="L100" s="121">
        <f t="shared" si="96"/>
        <v>158</v>
      </c>
      <c r="M100" s="121">
        <f t="shared" si="96"/>
        <v>158</v>
      </c>
      <c r="N100" s="121">
        <f t="shared" si="96"/>
        <v>0</v>
      </c>
      <c r="O100" s="121">
        <f t="shared" si="96"/>
        <v>0</v>
      </c>
      <c r="P100" s="121">
        <f t="shared" si="96"/>
        <v>0</v>
      </c>
      <c r="Q100" s="121">
        <f t="shared" si="96"/>
        <v>0</v>
      </c>
      <c r="R100" s="121">
        <f t="shared" si="96"/>
        <v>0</v>
      </c>
      <c r="S100" s="121">
        <f t="shared" si="96"/>
        <v>0</v>
      </c>
      <c r="T100" s="121">
        <f t="shared" si="96"/>
        <v>0</v>
      </c>
      <c r="U100" s="121">
        <f t="shared" si="96"/>
        <v>0</v>
      </c>
      <c r="V100" s="121">
        <f t="shared" si="96"/>
        <v>0</v>
      </c>
      <c r="W100" s="121">
        <f t="shared" si="96"/>
        <v>0</v>
      </c>
      <c r="X100" s="121">
        <f t="shared" si="96"/>
        <v>0</v>
      </c>
      <c r="Y100" s="121">
        <f t="shared" si="96"/>
        <v>0</v>
      </c>
      <c r="Z100" s="121">
        <f t="shared" si="96"/>
        <v>0</v>
      </c>
      <c r="AA100" s="121">
        <f t="shared" si="96"/>
        <v>0</v>
      </c>
      <c r="AB100" s="121">
        <f t="shared" si="96"/>
        <v>0</v>
      </c>
      <c r="AC100" s="121">
        <f t="shared" si="96"/>
        <v>0</v>
      </c>
      <c r="AD100" s="121">
        <f t="shared" si="96"/>
        <v>0</v>
      </c>
      <c r="AE100" s="121">
        <f t="shared" si="96"/>
        <v>0</v>
      </c>
      <c r="AF100" s="117"/>
    </row>
    <row r="101" spans="1:32" s="2" customFormat="1" x14ac:dyDescent="0.25">
      <c r="A101" s="112" t="s">
        <v>23</v>
      </c>
      <c r="B101" s="113">
        <f>H101+J101+L101+N101+P101+R101+T101+V101+X101+Z101+AB101+AD101</f>
        <v>0</v>
      </c>
      <c r="C101" s="114">
        <f>H101+J101+L101+N101+P101+R101</f>
        <v>0</v>
      </c>
      <c r="D101" s="114">
        <v>0</v>
      </c>
      <c r="E101" s="114">
        <f>I101+K101+M101+O101+Q101+S101+U101+W101+Y101+AA101+AC101+AE101</f>
        <v>0</v>
      </c>
      <c r="F101" s="135">
        <v>0</v>
      </c>
      <c r="G101" s="113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5"/>
      <c r="V101" s="114">
        <v>0</v>
      </c>
      <c r="W101" s="115"/>
      <c r="X101" s="114">
        <v>0</v>
      </c>
      <c r="Y101" s="115"/>
      <c r="Z101" s="114">
        <v>0</v>
      </c>
      <c r="AA101" s="115"/>
      <c r="AB101" s="114">
        <v>0</v>
      </c>
      <c r="AC101" s="115"/>
      <c r="AD101" s="114">
        <v>0</v>
      </c>
      <c r="AE101" s="116"/>
      <c r="AF101" s="117"/>
    </row>
    <row r="102" spans="1:32" s="2" customFormat="1" x14ac:dyDescent="0.25">
      <c r="A102" s="112" t="s">
        <v>22</v>
      </c>
      <c r="B102" s="113">
        <f>H102+J102+L102+N102+P102+R102+T102+V102+X102+Z102+AB102+AD102</f>
        <v>0</v>
      </c>
      <c r="C102" s="114">
        <f t="shared" ref="C102:C104" si="97">H102+J102+L102+N102+P102+R102</f>
        <v>0</v>
      </c>
      <c r="D102" s="114">
        <v>0</v>
      </c>
      <c r="E102" s="114">
        <f t="shared" ref="E102:E104" si="98">I102+K102+M102+O102+Q102+S102+U102+W102+Y102+AA102+AC102+AE102</f>
        <v>0</v>
      </c>
      <c r="F102" s="135">
        <v>0</v>
      </c>
      <c r="G102" s="113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5"/>
      <c r="V102" s="114">
        <v>0</v>
      </c>
      <c r="W102" s="115"/>
      <c r="X102" s="114">
        <v>0</v>
      </c>
      <c r="Y102" s="115"/>
      <c r="Z102" s="114">
        <v>0</v>
      </c>
      <c r="AA102" s="115"/>
      <c r="AB102" s="114">
        <v>0</v>
      </c>
      <c r="AC102" s="115"/>
      <c r="AD102" s="114">
        <v>0</v>
      </c>
      <c r="AE102" s="116"/>
      <c r="AF102" s="117"/>
    </row>
    <row r="103" spans="1:32" s="2" customFormat="1" x14ac:dyDescent="0.25">
      <c r="A103" s="112" t="s">
        <v>21</v>
      </c>
      <c r="B103" s="113">
        <f t="shared" ref="B103:B104" si="99">H103+J103+L103+N103+P103+R103+T103+V103+X103+Z103+AB103+AD103</f>
        <v>158</v>
      </c>
      <c r="C103" s="114">
        <f t="shared" si="97"/>
        <v>158</v>
      </c>
      <c r="D103" s="114">
        <f>E103</f>
        <v>158</v>
      </c>
      <c r="E103" s="114">
        <f t="shared" si="98"/>
        <v>158</v>
      </c>
      <c r="F103" s="135">
        <f t="shared" ref="F103" si="100">E103/B103*100</f>
        <v>100</v>
      </c>
      <c r="G103" s="113">
        <f t="shared" si="95"/>
        <v>100</v>
      </c>
      <c r="H103" s="114">
        <v>0</v>
      </c>
      <c r="I103" s="114">
        <v>0</v>
      </c>
      <c r="J103" s="114">
        <v>0</v>
      </c>
      <c r="K103" s="114">
        <v>0</v>
      </c>
      <c r="L103" s="114">
        <v>158</v>
      </c>
      <c r="M103" s="114">
        <v>158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  <c r="T103" s="114">
        <v>0</v>
      </c>
      <c r="U103" s="114"/>
      <c r="V103" s="114">
        <v>0</v>
      </c>
      <c r="W103" s="114"/>
      <c r="X103" s="114">
        <v>0</v>
      </c>
      <c r="Y103" s="114"/>
      <c r="Z103" s="114">
        <v>0</v>
      </c>
      <c r="AA103" s="114"/>
      <c r="AB103" s="114">
        <v>0</v>
      </c>
      <c r="AC103" s="114"/>
      <c r="AD103" s="114">
        <v>0</v>
      </c>
      <c r="AE103" s="116"/>
      <c r="AF103" s="117"/>
    </row>
    <row r="104" spans="1:32" s="2" customFormat="1" x14ac:dyDescent="0.25">
      <c r="A104" s="112" t="s">
        <v>24</v>
      </c>
      <c r="B104" s="113">
        <f t="shared" si="99"/>
        <v>0</v>
      </c>
      <c r="C104" s="114">
        <f t="shared" si="97"/>
        <v>0</v>
      </c>
      <c r="D104" s="114">
        <v>0</v>
      </c>
      <c r="E104" s="114">
        <f t="shared" si="98"/>
        <v>0</v>
      </c>
      <c r="F104" s="135">
        <v>0</v>
      </c>
      <c r="G104" s="113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0</v>
      </c>
      <c r="S104" s="114">
        <v>0</v>
      </c>
      <c r="T104" s="114">
        <v>0</v>
      </c>
      <c r="U104" s="115"/>
      <c r="V104" s="114">
        <v>0</v>
      </c>
      <c r="W104" s="115"/>
      <c r="X104" s="114">
        <v>0</v>
      </c>
      <c r="Y104" s="115"/>
      <c r="Z104" s="114">
        <v>0</v>
      </c>
      <c r="AA104" s="115"/>
      <c r="AB104" s="114">
        <v>0</v>
      </c>
      <c r="AC104" s="115"/>
      <c r="AD104" s="114">
        <v>0</v>
      </c>
      <c r="AE104" s="116"/>
      <c r="AF104" s="117"/>
    </row>
    <row r="105" spans="1:32" s="2" customFormat="1" ht="60" customHeight="1" x14ac:dyDescent="0.25">
      <c r="A105" s="185" t="s">
        <v>55</v>
      </c>
      <c r="B105" s="186">
        <f>B106</f>
        <v>22</v>
      </c>
      <c r="C105" s="186">
        <f t="shared" ref="C105:AE105" si="101">C106</f>
        <v>22</v>
      </c>
      <c r="D105" s="186">
        <f t="shared" si="101"/>
        <v>22</v>
      </c>
      <c r="E105" s="186">
        <f t="shared" si="101"/>
        <v>17.5</v>
      </c>
      <c r="F105" s="186">
        <f>E105/B105*100</f>
        <v>79.545454545454547</v>
      </c>
      <c r="G105" s="186">
        <f>E105/C105*100</f>
        <v>79.545454545454547</v>
      </c>
      <c r="H105" s="186">
        <f t="shared" si="101"/>
        <v>0</v>
      </c>
      <c r="I105" s="186">
        <f t="shared" si="101"/>
        <v>0</v>
      </c>
      <c r="J105" s="186">
        <f t="shared" si="101"/>
        <v>0</v>
      </c>
      <c r="K105" s="186">
        <f t="shared" si="101"/>
        <v>0</v>
      </c>
      <c r="L105" s="186">
        <f t="shared" si="101"/>
        <v>0</v>
      </c>
      <c r="M105" s="186">
        <f t="shared" si="101"/>
        <v>0</v>
      </c>
      <c r="N105" s="186">
        <f t="shared" si="101"/>
        <v>17.5</v>
      </c>
      <c r="O105" s="186">
        <f t="shared" si="101"/>
        <v>17.5</v>
      </c>
      <c r="P105" s="186">
        <f t="shared" si="101"/>
        <v>4.5</v>
      </c>
      <c r="Q105" s="186">
        <f t="shared" si="101"/>
        <v>0</v>
      </c>
      <c r="R105" s="186">
        <f t="shared" si="101"/>
        <v>0</v>
      </c>
      <c r="S105" s="186">
        <f t="shared" si="101"/>
        <v>0</v>
      </c>
      <c r="T105" s="186">
        <f t="shared" si="101"/>
        <v>0</v>
      </c>
      <c r="U105" s="186">
        <f t="shared" si="101"/>
        <v>0</v>
      </c>
      <c r="V105" s="186">
        <f t="shared" si="101"/>
        <v>0</v>
      </c>
      <c r="W105" s="186">
        <f t="shared" si="101"/>
        <v>0</v>
      </c>
      <c r="X105" s="186">
        <f t="shared" si="101"/>
        <v>0</v>
      </c>
      <c r="Y105" s="186">
        <f t="shared" si="101"/>
        <v>0</v>
      </c>
      <c r="Z105" s="186">
        <f t="shared" si="101"/>
        <v>0</v>
      </c>
      <c r="AA105" s="186">
        <f t="shared" si="101"/>
        <v>0</v>
      </c>
      <c r="AB105" s="186">
        <f t="shared" si="101"/>
        <v>0</v>
      </c>
      <c r="AC105" s="186">
        <f t="shared" si="101"/>
        <v>0</v>
      </c>
      <c r="AD105" s="186">
        <f t="shared" si="101"/>
        <v>0</v>
      </c>
      <c r="AE105" s="186">
        <f t="shared" si="101"/>
        <v>0</v>
      </c>
      <c r="AF105" s="189" t="s">
        <v>94</v>
      </c>
    </row>
    <row r="106" spans="1:32" s="2" customFormat="1" x14ac:dyDescent="0.25">
      <c r="A106" s="200" t="s">
        <v>30</v>
      </c>
      <c r="B106" s="121">
        <f>B107+B108+B109+B110</f>
        <v>22</v>
      </c>
      <c r="C106" s="121">
        <f t="shared" ref="C106:E106" si="102">C107+C108+C109+C110</f>
        <v>22</v>
      </c>
      <c r="D106" s="121">
        <v>22</v>
      </c>
      <c r="E106" s="121">
        <f t="shared" si="102"/>
        <v>17.5</v>
      </c>
      <c r="F106" s="134">
        <f>E106/B106*100</f>
        <v>79.545454545454547</v>
      </c>
      <c r="G106" s="113">
        <f t="shared" ref="G106" si="103">E106/C106*100</f>
        <v>79.545454545454547</v>
      </c>
      <c r="H106" s="121">
        <f>H107+H108+H109+H110</f>
        <v>0</v>
      </c>
      <c r="I106" s="121">
        <f t="shared" ref="I106:AE106" si="104">I107+I108+I109+I110</f>
        <v>0</v>
      </c>
      <c r="J106" s="121">
        <f t="shared" si="104"/>
        <v>0</v>
      </c>
      <c r="K106" s="121">
        <f t="shared" si="104"/>
        <v>0</v>
      </c>
      <c r="L106" s="121">
        <f t="shared" si="104"/>
        <v>0</v>
      </c>
      <c r="M106" s="121">
        <f t="shared" si="104"/>
        <v>0</v>
      </c>
      <c r="N106" s="121">
        <f t="shared" si="104"/>
        <v>17.5</v>
      </c>
      <c r="O106" s="121">
        <f t="shared" si="104"/>
        <v>17.5</v>
      </c>
      <c r="P106" s="121">
        <f t="shared" si="104"/>
        <v>4.5</v>
      </c>
      <c r="Q106" s="121">
        <f t="shared" si="104"/>
        <v>0</v>
      </c>
      <c r="R106" s="121">
        <f t="shared" si="104"/>
        <v>0</v>
      </c>
      <c r="S106" s="121">
        <f t="shared" si="104"/>
        <v>0</v>
      </c>
      <c r="T106" s="121">
        <f t="shared" si="104"/>
        <v>0</v>
      </c>
      <c r="U106" s="121">
        <f t="shared" si="104"/>
        <v>0</v>
      </c>
      <c r="V106" s="121">
        <f t="shared" si="104"/>
        <v>0</v>
      </c>
      <c r="W106" s="121">
        <f t="shared" si="104"/>
        <v>0</v>
      </c>
      <c r="X106" s="121">
        <f t="shared" si="104"/>
        <v>0</v>
      </c>
      <c r="Y106" s="121">
        <f t="shared" si="104"/>
        <v>0</v>
      </c>
      <c r="Z106" s="121">
        <f t="shared" si="104"/>
        <v>0</v>
      </c>
      <c r="AA106" s="121">
        <f t="shared" si="104"/>
        <v>0</v>
      </c>
      <c r="AB106" s="121">
        <f t="shared" si="104"/>
        <v>0</v>
      </c>
      <c r="AC106" s="121">
        <f t="shared" si="104"/>
        <v>0</v>
      </c>
      <c r="AD106" s="121">
        <f t="shared" si="104"/>
        <v>0</v>
      </c>
      <c r="AE106" s="121">
        <f t="shared" si="104"/>
        <v>0</v>
      </c>
      <c r="AF106" s="117"/>
    </row>
    <row r="107" spans="1:32" s="2" customFormat="1" x14ac:dyDescent="0.25">
      <c r="A107" s="112" t="s">
        <v>23</v>
      </c>
      <c r="B107" s="113">
        <f>H107+J107+L107+N107+P107+R107+T107+V107+X107+Z107+AB107+AD107</f>
        <v>0</v>
      </c>
      <c r="C107" s="114">
        <f>H107+J107+L107+N107+P107+R107</f>
        <v>0</v>
      </c>
      <c r="D107" s="114">
        <v>0</v>
      </c>
      <c r="E107" s="114">
        <f>I107+K107+M107+O107+Q107+S107+U107+W107+Y107+AA107+AC107+AE107</f>
        <v>0</v>
      </c>
      <c r="F107" s="135">
        <v>0</v>
      </c>
      <c r="G107" s="113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  <c r="T107" s="114">
        <v>0</v>
      </c>
      <c r="U107" s="115"/>
      <c r="V107" s="114">
        <v>0</v>
      </c>
      <c r="W107" s="115"/>
      <c r="X107" s="114">
        <v>0</v>
      </c>
      <c r="Y107" s="115"/>
      <c r="Z107" s="114">
        <v>0</v>
      </c>
      <c r="AA107" s="115"/>
      <c r="AB107" s="114">
        <v>0</v>
      </c>
      <c r="AC107" s="115"/>
      <c r="AD107" s="114">
        <v>0</v>
      </c>
      <c r="AE107" s="116"/>
      <c r="AF107" s="117"/>
    </row>
    <row r="108" spans="1:32" s="2" customFormat="1" x14ac:dyDescent="0.25">
      <c r="A108" s="112" t="s">
        <v>22</v>
      </c>
      <c r="B108" s="113">
        <f>H108+J108+L108+N108+P108+R108+T108+V108+X108+Z108+AB108+AD108</f>
        <v>0</v>
      </c>
      <c r="C108" s="114">
        <f t="shared" ref="C108:C110" si="105">H108+J108+L108+N108+P108+R108</f>
        <v>0</v>
      </c>
      <c r="D108" s="114">
        <v>0</v>
      </c>
      <c r="E108" s="114">
        <f t="shared" ref="E108:E110" si="106">I108+K108+M108+O108+Q108+S108+U108+W108+Y108+AA108+AC108+AE108</f>
        <v>0</v>
      </c>
      <c r="F108" s="135">
        <v>0</v>
      </c>
      <c r="G108" s="113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4">
        <v>0</v>
      </c>
      <c r="S108" s="114">
        <v>0</v>
      </c>
      <c r="T108" s="114">
        <v>0</v>
      </c>
      <c r="U108" s="115"/>
      <c r="V108" s="114">
        <v>0</v>
      </c>
      <c r="W108" s="115"/>
      <c r="X108" s="114">
        <v>0</v>
      </c>
      <c r="Y108" s="115"/>
      <c r="Z108" s="114">
        <v>0</v>
      </c>
      <c r="AA108" s="115"/>
      <c r="AB108" s="114">
        <v>0</v>
      </c>
      <c r="AC108" s="115"/>
      <c r="AD108" s="114">
        <v>0</v>
      </c>
      <c r="AE108" s="116"/>
      <c r="AF108" s="117"/>
    </row>
    <row r="109" spans="1:32" s="2" customFormat="1" x14ac:dyDescent="0.25">
      <c r="A109" s="112" t="s">
        <v>21</v>
      </c>
      <c r="B109" s="113">
        <f t="shared" ref="B109:B110" si="107">H109+J109+L109+N109+P109+R109+T109+V109+X109+Z109+AB109+AD109</f>
        <v>22</v>
      </c>
      <c r="C109" s="114">
        <f t="shared" si="105"/>
        <v>22</v>
      </c>
      <c r="D109" s="146">
        <v>22</v>
      </c>
      <c r="E109" s="114">
        <f t="shared" si="106"/>
        <v>17.5</v>
      </c>
      <c r="F109" s="135">
        <f t="shared" ref="F109" si="108">E109/B109*100</f>
        <v>79.545454545454547</v>
      </c>
      <c r="G109" s="113">
        <f>E109/C109*100</f>
        <v>79.545454545454547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17.5</v>
      </c>
      <c r="O109" s="114">
        <v>17.5</v>
      </c>
      <c r="P109" s="114">
        <v>4.5</v>
      </c>
      <c r="Q109" s="114">
        <v>0</v>
      </c>
      <c r="R109" s="114">
        <v>0</v>
      </c>
      <c r="S109" s="114">
        <v>0</v>
      </c>
      <c r="T109" s="114">
        <v>0</v>
      </c>
      <c r="U109" s="114"/>
      <c r="V109" s="114">
        <v>0</v>
      </c>
      <c r="W109" s="114"/>
      <c r="X109" s="114">
        <v>0</v>
      </c>
      <c r="Y109" s="114"/>
      <c r="Z109" s="114">
        <v>0</v>
      </c>
      <c r="AA109" s="114"/>
      <c r="AB109" s="114">
        <v>0</v>
      </c>
      <c r="AC109" s="114"/>
      <c r="AD109" s="114">
        <v>0</v>
      </c>
      <c r="AE109" s="116"/>
      <c r="AF109" s="117"/>
    </row>
    <row r="110" spans="1:32" s="2" customFormat="1" x14ac:dyDescent="0.25">
      <c r="A110" s="112" t="s">
        <v>24</v>
      </c>
      <c r="B110" s="113">
        <f t="shared" si="107"/>
        <v>0</v>
      </c>
      <c r="C110" s="114">
        <f t="shared" si="105"/>
        <v>0</v>
      </c>
      <c r="D110" s="114">
        <v>0</v>
      </c>
      <c r="E110" s="114">
        <f t="shared" si="106"/>
        <v>0</v>
      </c>
      <c r="F110" s="135">
        <v>0</v>
      </c>
      <c r="G110" s="113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0</v>
      </c>
      <c r="R110" s="114">
        <v>0</v>
      </c>
      <c r="S110" s="114">
        <v>0</v>
      </c>
      <c r="T110" s="114">
        <v>0</v>
      </c>
      <c r="U110" s="115"/>
      <c r="V110" s="114">
        <v>0</v>
      </c>
      <c r="W110" s="115"/>
      <c r="X110" s="114">
        <v>0</v>
      </c>
      <c r="Y110" s="115"/>
      <c r="Z110" s="114">
        <v>0</v>
      </c>
      <c r="AA110" s="115"/>
      <c r="AB110" s="114">
        <v>0</v>
      </c>
      <c r="AC110" s="115"/>
      <c r="AD110" s="114">
        <v>0</v>
      </c>
      <c r="AE110" s="116"/>
      <c r="AF110" s="117"/>
    </row>
    <row r="111" spans="1:32" s="2" customFormat="1" ht="94.5" x14ac:dyDescent="0.25">
      <c r="A111" s="185" t="s">
        <v>56</v>
      </c>
      <c r="B111" s="186">
        <f>B112</f>
        <v>77.2</v>
      </c>
      <c r="C111" s="186">
        <f t="shared" ref="C111:AE111" si="109">C112</f>
        <v>77.2</v>
      </c>
      <c r="D111" s="186">
        <f t="shared" si="109"/>
        <v>77.2</v>
      </c>
      <c r="E111" s="186">
        <f t="shared" si="109"/>
        <v>51.2</v>
      </c>
      <c r="F111" s="186">
        <f>E111/B111*100</f>
        <v>66.32124352331607</v>
      </c>
      <c r="G111" s="186">
        <f>E111/C111*100</f>
        <v>66.32124352331607</v>
      </c>
      <c r="H111" s="186">
        <f t="shared" si="109"/>
        <v>0</v>
      </c>
      <c r="I111" s="186">
        <f t="shared" si="109"/>
        <v>0</v>
      </c>
      <c r="J111" s="186">
        <f t="shared" si="109"/>
        <v>0</v>
      </c>
      <c r="K111" s="186">
        <f t="shared" si="109"/>
        <v>0</v>
      </c>
      <c r="L111" s="186">
        <f t="shared" si="109"/>
        <v>0</v>
      </c>
      <c r="M111" s="186">
        <f t="shared" si="109"/>
        <v>0</v>
      </c>
      <c r="N111" s="186">
        <f t="shared" si="109"/>
        <v>0</v>
      </c>
      <c r="O111" s="186">
        <f t="shared" si="109"/>
        <v>0</v>
      </c>
      <c r="P111" s="186">
        <f t="shared" si="109"/>
        <v>77.2</v>
      </c>
      <c r="Q111" s="186">
        <f t="shared" si="109"/>
        <v>0</v>
      </c>
      <c r="R111" s="186">
        <f t="shared" si="109"/>
        <v>0</v>
      </c>
      <c r="S111" s="186">
        <f t="shared" si="109"/>
        <v>51.2</v>
      </c>
      <c r="T111" s="186">
        <f t="shared" si="109"/>
        <v>0</v>
      </c>
      <c r="U111" s="186">
        <f t="shared" si="109"/>
        <v>0</v>
      </c>
      <c r="V111" s="186">
        <f t="shared" si="109"/>
        <v>0</v>
      </c>
      <c r="W111" s="186">
        <f t="shared" si="109"/>
        <v>0</v>
      </c>
      <c r="X111" s="186">
        <f t="shared" si="109"/>
        <v>0</v>
      </c>
      <c r="Y111" s="186">
        <f t="shared" si="109"/>
        <v>0</v>
      </c>
      <c r="Z111" s="186">
        <f t="shared" si="109"/>
        <v>0</v>
      </c>
      <c r="AA111" s="186">
        <f t="shared" si="109"/>
        <v>0</v>
      </c>
      <c r="AB111" s="186">
        <f t="shared" si="109"/>
        <v>0</v>
      </c>
      <c r="AC111" s="186">
        <f t="shared" si="109"/>
        <v>0</v>
      </c>
      <c r="AD111" s="186">
        <f t="shared" si="109"/>
        <v>0</v>
      </c>
      <c r="AE111" s="186">
        <f t="shared" si="109"/>
        <v>0</v>
      </c>
      <c r="AF111" s="189" t="s">
        <v>133</v>
      </c>
    </row>
    <row r="112" spans="1:32" s="2" customFormat="1" x14ac:dyDescent="0.25">
      <c r="A112" s="200" t="s">
        <v>30</v>
      </c>
      <c r="B112" s="121">
        <f>B113+B114+B115+B116</f>
        <v>77.2</v>
      </c>
      <c r="C112" s="121">
        <f t="shared" ref="C112:D112" si="110">C113+C114+C115+C116</f>
        <v>77.2</v>
      </c>
      <c r="D112" s="121">
        <f t="shared" si="110"/>
        <v>77.2</v>
      </c>
      <c r="E112" s="121">
        <f t="shared" ref="E112" si="111">E113+E114+E115+E116</f>
        <v>51.2</v>
      </c>
      <c r="F112" s="134">
        <f>E112/B112*100</f>
        <v>66.32124352331607</v>
      </c>
      <c r="G112" s="121">
        <v>0</v>
      </c>
      <c r="H112" s="121">
        <f>H113+H114+H115+H116</f>
        <v>0</v>
      </c>
      <c r="I112" s="121">
        <f t="shared" ref="I112:AE112" si="112">I113+I114+I115+I116</f>
        <v>0</v>
      </c>
      <c r="J112" s="121">
        <f t="shared" si="112"/>
        <v>0</v>
      </c>
      <c r="K112" s="121">
        <f t="shared" si="112"/>
        <v>0</v>
      </c>
      <c r="L112" s="121">
        <f t="shared" si="112"/>
        <v>0</v>
      </c>
      <c r="M112" s="121">
        <f t="shared" si="112"/>
        <v>0</v>
      </c>
      <c r="N112" s="121">
        <f t="shared" si="112"/>
        <v>0</v>
      </c>
      <c r="O112" s="121">
        <f t="shared" si="112"/>
        <v>0</v>
      </c>
      <c r="P112" s="121">
        <f t="shared" si="112"/>
        <v>77.2</v>
      </c>
      <c r="Q112" s="121">
        <f t="shared" si="112"/>
        <v>0</v>
      </c>
      <c r="R112" s="121">
        <f t="shared" si="112"/>
        <v>0</v>
      </c>
      <c r="S112" s="121">
        <f t="shared" si="112"/>
        <v>51.2</v>
      </c>
      <c r="T112" s="121">
        <f t="shared" si="112"/>
        <v>0</v>
      </c>
      <c r="U112" s="121">
        <f t="shared" si="112"/>
        <v>0</v>
      </c>
      <c r="V112" s="121">
        <f t="shared" si="112"/>
        <v>0</v>
      </c>
      <c r="W112" s="121">
        <f t="shared" si="112"/>
        <v>0</v>
      </c>
      <c r="X112" s="121">
        <f t="shared" si="112"/>
        <v>0</v>
      </c>
      <c r="Y112" s="121">
        <f t="shared" si="112"/>
        <v>0</v>
      </c>
      <c r="Z112" s="121">
        <f t="shared" si="112"/>
        <v>0</v>
      </c>
      <c r="AA112" s="121">
        <f t="shared" si="112"/>
        <v>0</v>
      </c>
      <c r="AB112" s="121">
        <f t="shared" si="112"/>
        <v>0</v>
      </c>
      <c r="AC112" s="121">
        <f t="shared" si="112"/>
        <v>0</v>
      </c>
      <c r="AD112" s="121">
        <f t="shared" si="112"/>
        <v>0</v>
      </c>
      <c r="AE112" s="121">
        <f t="shared" si="112"/>
        <v>0</v>
      </c>
      <c r="AF112" s="117"/>
    </row>
    <row r="113" spans="1:32" s="2" customFormat="1" x14ac:dyDescent="0.25">
      <c r="A113" s="112" t="s">
        <v>23</v>
      </c>
      <c r="B113" s="113">
        <f>H113+J113+L113+N113+P113+R113+T113+V113+X113+Z113+AB113+AD113</f>
        <v>0</v>
      </c>
      <c r="C113" s="114">
        <f>H113+J113+L113+N113+P113+R113</f>
        <v>0</v>
      </c>
      <c r="D113" s="114">
        <v>0</v>
      </c>
      <c r="E113" s="114">
        <f>I113+K113+M113+O113+Q113+S113+U113+W113+Y113+AA113+AC113+AE113</f>
        <v>0</v>
      </c>
      <c r="F113" s="135">
        <v>0</v>
      </c>
      <c r="G113" s="113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14">
        <v>0</v>
      </c>
      <c r="S113" s="114">
        <v>0</v>
      </c>
      <c r="T113" s="114">
        <v>0</v>
      </c>
      <c r="U113" s="115"/>
      <c r="V113" s="114">
        <v>0</v>
      </c>
      <c r="W113" s="115"/>
      <c r="X113" s="114">
        <v>0</v>
      </c>
      <c r="Y113" s="115"/>
      <c r="Z113" s="114">
        <v>0</v>
      </c>
      <c r="AA113" s="115"/>
      <c r="AB113" s="114">
        <v>0</v>
      </c>
      <c r="AC113" s="115"/>
      <c r="AD113" s="114">
        <v>0</v>
      </c>
      <c r="AE113" s="116"/>
      <c r="AF113" s="117"/>
    </row>
    <row r="114" spans="1:32" s="2" customFormat="1" x14ac:dyDescent="0.25">
      <c r="A114" s="112" t="s">
        <v>22</v>
      </c>
      <c r="B114" s="113">
        <f>H114+J114+L114+N114+P114+R114+T114+V114+X114+Z114+AB114+AD114</f>
        <v>0</v>
      </c>
      <c r="C114" s="114">
        <f t="shared" ref="C114:C116" si="113">H114+J114+L114+N114+P114+R114</f>
        <v>0</v>
      </c>
      <c r="D114" s="114">
        <v>0</v>
      </c>
      <c r="E114" s="114">
        <f t="shared" ref="E114:E116" si="114">I114+K114+M114+O114+Q114+S114+U114+W114+Y114+AA114+AC114+AE114</f>
        <v>0</v>
      </c>
      <c r="F114" s="135">
        <v>0</v>
      </c>
      <c r="G114" s="113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  <c r="T114" s="114">
        <v>0</v>
      </c>
      <c r="U114" s="115"/>
      <c r="V114" s="114">
        <v>0</v>
      </c>
      <c r="W114" s="115"/>
      <c r="X114" s="114">
        <v>0</v>
      </c>
      <c r="Y114" s="115"/>
      <c r="Z114" s="114">
        <v>0</v>
      </c>
      <c r="AA114" s="115"/>
      <c r="AB114" s="114">
        <v>0</v>
      </c>
      <c r="AC114" s="115"/>
      <c r="AD114" s="114">
        <v>0</v>
      </c>
      <c r="AE114" s="116"/>
      <c r="AF114" s="117"/>
    </row>
    <row r="115" spans="1:32" s="2" customFormat="1" x14ac:dyDescent="0.25">
      <c r="A115" s="112" t="s">
        <v>21</v>
      </c>
      <c r="B115" s="113">
        <f t="shared" ref="B115:B116" si="115">H115+J115+L115+N115+P115+R115+T115+V115+X115+Z115+AB115+AD115</f>
        <v>77.2</v>
      </c>
      <c r="C115" s="114">
        <f t="shared" si="113"/>
        <v>77.2</v>
      </c>
      <c r="D115" s="114">
        <v>77.2</v>
      </c>
      <c r="E115" s="114">
        <f t="shared" si="114"/>
        <v>51.2</v>
      </c>
      <c r="F115" s="135">
        <f>E115/B115*100</f>
        <v>66.32124352331607</v>
      </c>
      <c r="G115" s="113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77.2</v>
      </c>
      <c r="Q115" s="114">
        <v>0</v>
      </c>
      <c r="R115" s="114">
        <v>0</v>
      </c>
      <c r="S115" s="114">
        <v>51.2</v>
      </c>
      <c r="T115" s="114">
        <v>0</v>
      </c>
      <c r="U115" s="114"/>
      <c r="V115" s="114">
        <v>0</v>
      </c>
      <c r="W115" s="114"/>
      <c r="X115" s="114">
        <v>0</v>
      </c>
      <c r="Y115" s="114"/>
      <c r="Z115" s="114">
        <v>0</v>
      </c>
      <c r="AA115" s="114"/>
      <c r="AB115" s="114">
        <v>0</v>
      </c>
      <c r="AC115" s="114"/>
      <c r="AD115" s="114">
        <v>0</v>
      </c>
      <c r="AE115" s="116"/>
      <c r="AF115" s="117"/>
    </row>
    <row r="116" spans="1:32" s="2" customFormat="1" x14ac:dyDescent="0.25">
      <c r="A116" s="112" t="s">
        <v>24</v>
      </c>
      <c r="B116" s="113">
        <f t="shared" si="115"/>
        <v>0</v>
      </c>
      <c r="C116" s="114">
        <f t="shared" si="113"/>
        <v>0</v>
      </c>
      <c r="D116" s="114">
        <v>0</v>
      </c>
      <c r="E116" s="114">
        <f t="shared" si="114"/>
        <v>0</v>
      </c>
      <c r="F116" s="135">
        <v>0</v>
      </c>
      <c r="G116" s="113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114">
        <v>0</v>
      </c>
      <c r="T116" s="114">
        <v>0</v>
      </c>
      <c r="U116" s="115"/>
      <c r="V116" s="114">
        <v>0</v>
      </c>
      <c r="W116" s="115"/>
      <c r="X116" s="114">
        <v>0</v>
      </c>
      <c r="Y116" s="115"/>
      <c r="Z116" s="114">
        <v>0</v>
      </c>
      <c r="AA116" s="115"/>
      <c r="AB116" s="114">
        <v>0</v>
      </c>
      <c r="AC116" s="115"/>
      <c r="AD116" s="114">
        <v>0</v>
      </c>
      <c r="AE116" s="116"/>
      <c r="AF116" s="117"/>
    </row>
    <row r="117" spans="1:32" s="2" customFormat="1" ht="99" customHeight="1" x14ac:dyDescent="0.25">
      <c r="A117" s="185" t="s">
        <v>57</v>
      </c>
      <c r="B117" s="186">
        <f>B118</f>
        <v>60</v>
      </c>
      <c r="C117" s="186">
        <f t="shared" ref="C117:AE117" si="116">C118</f>
        <v>60</v>
      </c>
      <c r="D117" s="186">
        <f t="shared" si="116"/>
        <v>60</v>
      </c>
      <c r="E117" s="186">
        <f t="shared" si="116"/>
        <v>60</v>
      </c>
      <c r="F117" s="186">
        <f>E117/B117*100</f>
        <v>100</v>
      </c>
      <c r="G117" s="186">
        <f>E117/C117*100</f>
        <v>100</v>
      </c>
      <c r="H117" s="186">
        <f t="shared" si="116"/>
        <v>0</v>
      </c>
      <c r="I117" s="186">
        <f t="shared" si="116"/>
        <v>0</v>
      </c>
      <c r="J117" s="186">
        <f t="shared" si="116"/>
        <v>0</v>
      </c>
      <c r="K117" s="186">
        <f t="shared" si="116"/>
        <v>0</v>
      </c>
      <c r="L117" s="186">
        <f t="shared" si="116"/>
        <v>0</v>
      </c>
      <c r="M117" s="186">
        <f t="shared" si="116"/>
        <v>0</v>
      </c>
      <c r="N117" s="186">
        <f t="shared" si="116"/>
        <v>60</v>
      </c>
      <c r="O117" s="186">
        <f t="shared" si="116"/>
        <v>0</v>
      </c>
      <c r="P117" s="186">
        <f t="shared" si="116"/>
        <v>0</v>
      </c>
      <c r="Q117" s="186">
        <f t="shared" si="116"/>
        <v>42</v>
      </c>
      <c r="R117" s="186">
        <f t="shared" si="116"/>
        <v>0</v>
      </c>
      <c r="S117" s="186">
        <f t="shared" si="116"/>
        <v>18</v>
      </c>
      <c r="T117" s="186">
        <f t="shared" si="116"/>
        <v>0</v>
      </c>
      <c r="U117" s="186">
        <f t="shared" si="116"/>
        <v>0</v>
      </c>
      <c r="V117" s="186">
        <f t="shared" si="116"/>
        <v>0</v>
      </c>
      <c r="W117" s="186">
        <f t="shared" si="116"/>
        <v>0</v>
      </c>
      <c r="X117" s="186">
        <f t="shared" si="116"/>
        <v>0</v>
      </c>
      <c r="Y117" s="186">
        <f t="shared" si="116"/>
        <v>0</v>
      </c>
      <c r="Z117" s="186">
        <f t="shared" si="116"/>
        <v>0</v>
      </c>
      <c r="AA117" s="186">
        <f t="shared" si="116"/>
        <v>0</v>
      </c>
      <c r="AB117" s="186">
        <f t="shared" si="116"/>
        <v>0</v>
      </c>
      <c r="AC117" s="186">
        <f t="shared" si="116"/>
        <v>0</v>
      </c>
      <c r="AD117" s="186">
        <f t="shared" si="116"/>
        <v>0</v>
      </c>
      <c r="AE117" s="186">
        <f t="shared" si="116"/>
        <v>0</v>
      </c>
      <c r="AF117" s="189" t="s">
        <v>113</v>
      </c>
    </row>
    <row r="118" spans="1:32" s="2" customFormat="1" x14ac:dyDescent="0.25">
      <c r="A118" s="200" t="s">
        <v>30</v>
      </c>
      <c r="B118" s="121">
        <f>B119+B120+B121+B122</f>
        <v>60</v>
      </c>
      <c r="C118" s="121">
        <f t="shared" ref="C118:E118" si="117">C119+C120+C121+C122</f>
        <v>60</v>
      </c>
      <c r="D118" s="121">
        <f t="shared" si="117"/>
        <v>60</v>
      </c>
      <c r="E118" s="121">
        <f t="shared" si="117"/>
        <v>60</v>
      </c>
      <c r="F118" s="121">
        <f t="shared" ref="F118" si="118">E118/B118*100</f>
        <v>100</v>
      </c>
      <c r="G118" s="121">
        <f t="shared" ref="G118" si="119">E118/C118*100</f>
        <v>100</v>
      </c>
      <c r="H118" s="121">
        <f>H119+H120+H121+H122</f>
        <v>0</v>
      </c>
      <c r="I118" s="121">
        <f t="shared" ref="I118:AE118" si="120">I119+I120+I121+I122</f>
        <v>0</v>
      </c>
      <c r="J118" s="121">
        <f t="shared" si="120"/>
        <v>0</v>
      </c>
      <c r="K118" s="121">
        <f t="shared" si="120"/>
        <v>0</v>
      </c>
      <c r="L118" s="121">
        <f t="shared" si="120"/>
        <v>0</v>
      </c>
      <c r="M118" s="121">
        <f t="shared" si="120"/>
        <v>0</v>
      </c>
      <c r="N118" s="121">
        <f t="shared" si="120"/>
        <v>60</v>
      </c>
      <c r="O118" s="121">
        <f t="shared" si="120"/>
        <v>0</v>
      </c>
      <c r="P118" s="121">
        <f t="shared" si="120"/>
        <v>0</v>
      </c>
      <c r="Q118" s="121">
        <f t="shared" si="120"/>
        <v>42</v>
      </c>
      <c r="R118" s="121">
        <f t="shared" si="120"/>
        <v>0</v>
      </c>
      <c r="S118" s="121">
        <f t="shared" si="120"/>
        <v>18</v>
      </c>
      <c r="T118" s="121">
        <f t="shared" si="120"/>
        <v>0</v>
      </c>
      <c r="U118" s="121">
        <f t="shared" si="120"/>
        <v>0</v>
      </c>
      <c r="V118" s="121">
        <f t="shared" si="120"/>
        <v>0</v>
      </c>
      <c r="W118" s="121">
        <f t="shared" si="120"/>
        <v>0</v>
      </c>
      <c r="X118" s="121">
        <f t="shared" si="120"/>
        <v>0</v>
      </c>
      <c r="Y118" s="121">
        <f t="shared" si="120"/>
        <v>0</v>
      </c>
      <c r="Z118" s="121">
        <f t="shared" si="120"/>
        <v>0</v>
      </c>
      <c r="AA118" s="121">
        <f t="shared" si="120"/>
        <v>0</v>
      </c>
      <c r="AB118" s="121">
        <f t="shared" si="120"/>
        <v>0</v>
      </c>
      <c r="AC118" s="121">
        <f t="shared" si="120"/>
        <v>0</v>
      </c>
      <c r="AD118" s="121">
        <f t="shared" si="120"/>
        <v>0</v>
      </c>
      <c r="AE118" s="121">
        <f t="shared" si="120"/>
        <v>0</v>
      </c>
      <c r="AF118" s="117"/>
    </row>
    <row r="119" spans="1:32" s="2" customFormat="1" x14ac:dyDescent="0.25">
      <c r="A119" s="112" t="s">
        <v>23</v>
      </c>
      <c r="B119" s="113">
        <f>H119+J119+L119+N119+P119+R119+T119+V119+X119+Z119+AB119+AD119</f>
        <v>0</v>
      </c>
      <c r="C119" s="114">
        <f t="shared" ref="C119:C122" si="121">H119+J119+L119+N119+P119+R119</f>
        <v>0</v>
      </c>
      <c r="D119" s="114">
        <v>0</v>
      </c>
      <c r="E119" s="114">
        <f>I119+K119+M119+O119+Q119+S119+U119+W119+Y119+AA119+AC119+AE119</f>
        <v>0</v>
      </c>
      <c r="F119" s="113">
        <v>0</v>
      </c>
      <c r="G119" s="113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14">
        <v>0</v>
      </c>
      <c r="S119" s="114">
        <v>0</v>
      </c>
      <c r="T119" s="114">
        <v>0</v>
      </c>
      <c r="U119" s="115"/>
      <c r="V119" s="114">
        <v>0</v>
      </c>
      <c r="W119" s="115"/>
      <c r="X119" s="114">
        <v>0</v>
      </c>
      <c r="Y119" s="115"/>
      <c r="Z119" s="114">
        <v>0</v>
      </c>
      <c r="AA119" s="115"/>
      <c r="AB119" s="114">
        <v>0</v>
      </c>
      <c r="AC119" s="115"/>
      <c r="AD119" s="114">
        <v>0</v>
      </c>
      <c r="AE119" s="116"/>
      <c r="AF119" s="117"/>
    </row>
    <row r="120" spans="1:32" s="2" customFormat="1" x14ac:dyDescent="0.25">
      <c r="A120" s="112" t="s">
        <v>22</v>
      </c>
      <c r="B120" s="113">
        <f>H120+J120+L120+N120+P120+R120+T120+V120+X120+Z120+AB120+AD120</f>
        <v>0</v>
      </c>
      <c r="C120" s="114">
        <f t="shared" si="121"/>
        <v>0</v>
      </c>
      <c r="D120" s="114">
        <v>0</v>
      </c>
      <c r="E120" s="114">
        <f t="shared" ref="E120:E122" si="122">I120+K120+M120+O120+Q120+S120+U120+W120+Y120+AA120+AC120+AE120</f>
        <v>0</v>
      </c>
      <c r="F120" s="113">
        <v>0</v>
      </c>
      <c r="G120" s="113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  <c r="U120" s="115"/>
      <c r="V120" s="114">
        <v>0</v>
      </c>
      <c r="W120" s="115"/>
      <c r="X120" s="114">
        <v>0</v>
      </c>
      <c r="Y120" s="115"/>
      <c r="Z120" s="114">
        <v>0</v>
      </c>
      <c r="AA120" s="115"/>
      <c r="AB120" s="114">
        <v>0</v>
      </c>
      <c r="AC120" s="115"/>
      <c r="AD120" s="114">
        <v>0</v>
      </c>
      <c r="AE120" s="116"/>
      <c r="AF120" s="117"/>
    </row>
    <row r="121" spans="1:32" s="2" customFormat="1" x14ac:dyDescent="0.25">
      <c r="A121" s="112" t="s">
        <v>21</v>
      </c>
      <c r="B121" s="113">
        <f t="shared" ref="B121:B122" si="123">H121+J121+L121+N121+P121+R121+T121+V121+X121+Z121+AB121+AD121</f>
        <v>60</v>
      </c>
      <c r="C121" s="114">
        <f t="shared" si="121"/>
        <v>60</v>
      </c>
      <c r="D121" s="146">
        <v>60</v>
      </c>
      <c r="E121" s="114">
        <f t="shared" si="122"/>
        <v>60</v>
      </c>
      <c r="F121" s="135">
        <f>E121/B121*100</f>
        <v>100</v>
      </c>
      <c r="G121" s="113">
        <f>E121/C121*100</f>
        <v>100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60</v>
      </c>
      <c r="O121" s="114">
        <v>0</v>
      </c>
      <c r="P121" s="114">
        <v>0</v>
      </c>
      <c r="Q121" s="114">
        <v>42</v>
      </c>
      <c r="R121" s="114">
        <v>0</v>
      </c>
      <c r="S121" s="114">
        <v>18</v>
      </c>
      <c r="T121" s="114">
        <v>0</v>
      </c>
      <c r="U121" s="114"/>
      <c r="V121" s="114">
        <v>0</v>
      </c>
      <c r="W121" s="114"/>
      <c r="X121" s="114">
        <v>0</v>
      </c>
      <c r="Y121" s="114"/>
      <c r="Z121" s="114">
        <v>0</v>
      </c>
      <c r="AA121" s="114"/>
      <c r="AB121" s="114">
        <v>0</v>
      </c>
      <c r="AC121" s="114"/>
      <c r="AD121" s="114">
        <v>0</v>
      </c>
      <c r="AE121" s="116"/>
      <c r="AF121" s="117"/>
    </row>
    <row r="122" spans="1:32" s="2" customFormat="1" x14ac:dyDescent="0.25">
      <c r="A122" s="112" t="s">
        <v>24</v>
      </c>
      <c r="B122" s="113">
        <f t="shared" si="123"/>
        <v>0</v>
      </c>
      <c r="C122" s="114">
        <f t="shared" si="121"/>
        <v>0</v>
      </c>
      <c r="D122" s="114">
        <v>0</v>
      </c>
      <c r="E122" s="114">
        <f t="shared" si="122"/>
        <v>0</v>
      </c>
      <c r="F122" s="113">
        <v>0</v>
      </c>
      <c r="G122" s="113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5"/>
      <c r="V122" s="114">
        <v>0</v>
      </c>
      <c r="W122" s="115"/>
      <c r="X122" s="114">
        <v>0</v>
      </c>
      <c r="Y122" s="115"/>
      <c r="Z122" s="114">
        <v>0</v>
      </c>
      <c r="AA122" s="115"/>
      <c r="AB122" s="114">
        <v>0</v>
      </c>
      <c r="AC122" s="115"/>
      <c r="AD122" s="114">
        <v>0</v>
      </c>
      <c r="AE122" s="116"/>
      <c r="AF122" s="117"/>
    </row>
    <row r="123" spans="1:32" s="2" customFormat="1" ht="126" x14ac:dyDescent="0.25">
      <c r="A123" s="185" t="s">
        <v>100</v>
      </c>
      <c r="B123" s="186">
        <f>B124</f>
        <v>302.5</v>
      </c>
      <c r="C123" s="186">
        <f>C124</f>
        <v>302.5</v>
      </c>
      <c r="D123" s="186">
        <f t="shared" ref="D123:AF123" si="124">D124</f>
        <v>302.5</v>
      </c>
      <c r="E123" s="186">
        <f t="shared" si="124"/>
        <v>173.5</v>
      </c>
      <c r="F123" s="186">
        <f>E123/B123*100</f>
        <v>57.355371900826448</v>
      </c>
      <c r="G123" s="186">
        <f>E123/C123*100</f>
        <v>57.355371900826448</v>
      </c>
      <c r="H123" s="186">
        <f t="shared" si="124"/>
        <v>0</v>
      </c>
      <c r="I123" s="186">
        <f t="shared" si="124"/>
        <v>0</v>
      </c>
      <c r="J123" s="186">
        <f t="shared" si="124"/>
        <v>0</v>
      </c>
      <c r="K123" s="186">
        <f t="shared" si="124"/>
        <v>0</v>
      </c>
      <c r="L123" s="186">
        <f t="shared" si="124"/>
        <v>0</v>
      </c>
      <c r="M123" s="186">
        <f t="shared" si="124"/>
        <v>0</v>
      </c>
      <c r="N123" s="186">
        <f t="shared" si="124"/>
        <v>0</v>
      </c>
      <c r="O123" s="186">
        <f t="shared" si="124"/>
        <v>0</v>
      </c>
      <c r="P123" s="186">
        <f t="shared" si="124"/>
        <v>302.5</v>
      </c>
      <c r="Q123" s="186">
        <f t="shared" si="124"/>
        <v>173.5</v>
      </c>
      <c r="R123" s="186">
        <f t="shared" si="124"/>
        <v>0</v>
      </c>
      <c r="S123" s="186">
        <f t="shared" si="124"/>
        <v>0</v>
      </c>
      <c r="T123" s="186">
        <f t="shared" si="124"/>
        <v>0</v>
      </c>
      <c r="U123" s="186">
        <f t="shared" si="124"/>
        <v>0</v>
      </c>
      <c r="V123" s="186">
        <f t="shared" si="124"/>
        <v>0</v>
      </c>
      <c r="W123" s="186">
        <f t="shared" si="124"/>
        <v>0</v>
      </c>
      <c r="X123" s="186">
        <f t="shared" si="124"/>
        <v>0</v>
      </c>
      <c r="Y123" s="186">
        <f t="shared" si="124"/>
        <v>0</v>
      </c>
      <c r="Z123" s="186">
        <f t="shared" si="124"/>
        <v>0</v>
      </c>
      <c r="AA123" s="186">
        <f t="shared" si="124"/>
        <v>0</v>
      </c>
      <c r="AB123" s="186">
        <f t="shared" si="124"/>
        <v>0</v>
      </c>
      <c r="AC123" s="186">
        <f t="shared" si="124"/>
        <v>0</v>
      </c>
      <c r="AD123" s="186">
        <f t="shared" si="124"/>
        <v>0</v>
      </c>
      <c r="AE123" s="186">
        <f t="shared" si="124"/>
        <v>0</v>
      </c>
      <c r="AF123" s="186"/>
    </row>
    <row r="124" spans="1:32" s="2" customFormat="1" x14ac:dyDescent="0.25">
      <c r="A124" s="200" t="s">
        <v>30</v>
      </c>
      <c r="B124" s="121">
        <f>B125+B126+B127+B128</f>
        <v>302.5</v>
      </c>
      <c r="C124" s="121">
        <f t="shared" ref="C124:E124" si="125">C125+C126+C127+C128</f>
        <v>302.5</v>
      </c>
      <c r="D124" s="121">
        <f t="shared" si="125"/>
        <v>302.5</v>
      </c>
      <c r="E124" s="121">
        <f t="shared" si="125"/>
        <v>173.5</v>
      </c>
      <c r="F124" s="141">
        <f>E124/B124*100</f>
        <v>57.355371900826448</v>
      </c>
      <c r="G124" s="141">
        <f>E124/C124*100</f>
        <v>57.355371900826448</v>
      </c>
      <c r="H124" s="121">
        <f>H125+H126+H127+H128</f>
        <v>0</v>
      </c>
      <c r="I124" s="121">
        <f t="shared" ref="I124:AE124" si="126">I125+I126+I127+I128</f>
        <v>0</v>
      </c>
      <c r="J124" s="121">
        <f t="shared" si="126"/>
        <v>0</v>
      </c>
      <c r="K124" s="121">
        <f t="shared" si="126"/>
        <v>0</v>
      </c>
      <c r="L124" s="121">
        <f t="shared" si="126"/>
        <v>0</v>
      </c>
      <c r="M124" s="121">
        <f t="shared" si="126"/>
        <v>0</v>
      </c>
      <c r="N124" s="121">
        <f t="shared" si="126"/>
        <v>0</v>
      </c>
      <c r="O124" s="121">
        <f t="shared" si="126"/>
        <v>0</v>
      </c>
      <c r="P124" s="121">
        <f t="shared" si="126"/>
        <v>302.5</v>
      </c>
      <c r="Q124" s="121">
        <f t="shared" si="126"/>
        <v>173.5</v>
      </c>
      <c r="R124" s="121">
        <f t="shared" si="126"/>
        <v>0</v>
      </c>
      <c r="S124" s="121">
        <f t="shared" si="126"/>
        <v>0</v>
      </c>
      <c r="T124" s="121">
        <f t="shared" si="126"/>
        <v>0</v>
      </c>
      <c r="U124" s="121">
        <f t="shared" si="126"/>
        <v>0</v>
      </c>
      <c r="V124" s="121">
        <f t="shared" si="126"/>
        <v>0</v>
      </c>
      <c r="W124" s="121">
        <f t="shared" si="126"/>
        <v>0</v>
      </c>
      <c r="X124" s="121">
        <f t="shared" si="126"/>
        <v>0</v>
      </c>
      <c r="Y124" s="121">
        <f t="shared" si="126"/>
        <v>0</v>
      </c>
      <c r="Z124" s="121">
        <f t="shared" si="126"/>
        <v>0</v>
      </c>
      <c r="AA124" s="121">
        <f t="shared" si="126"/>
        <v>0</v>
      </c>
      <c r="AB124" s="121">
        <f t="shared" si="126"/>
        <v>0</v>
      </c>
      <c r="AC124" s="121">
        <f t="shared" si="126"/>
        <v>0</v>
      </c>
      <c r="AD124" s="121">
        <f t="shared" si="126"/>
        <v>0</v>
      </c>
      <c r="AE124" s="121">
        <f t="shared" si="126"/>
        <v>0</v>
      </c>
      <c r="AF124" s="117"/>
    </row>
    <row r="125" spans="1:32" s="2" customFormat="1" x14ac:dyDescent="0.25">
      <c r="A125" s="112" t="s">
        <v>23</v>
      </c>
      <c r="B125" s="113">
        <f>H125+J125+L125+N125+P125+R125+T125+V125+X125+Z125+AB125+AD125</f>
        <v>0</v>
      </c>
      <c r="C125" s="114">
        <f t="shared" ref="C125:C126" si="127">H125+J125+L125+N125+P125+R125</f>
        <v>0</v>
      </c>
      <c r="D125" s="114">
        <v>0</v>
      </c>
      <c r="E125" s="114">
        <f>I125+K125+M125+O125+Q125+S125+U125+W125+Y125+AA125+AC125+AE125</f>
        <v>0</v>
      </c>
      <c r="F125" s="113">
        <v>0</v>
      </c>
      <c r="G125" s="113"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14">
        <v>0</v>
      </c>
      <c r="S125" s="114">
        <v>0</v>
      </c>
      <c r="T125" s="114">
        <v>0</v>
      </c>
      <c r="U125" s="115"/>
      <c r="V125" s="114">
        <v>0</v>
      </c>
      <c r="W125" s="115"/>
      <c r="X125" s="114">
        <v>0</v>
      </c>
      <c r="Y125" s="115"/>
      <c r="Z125" s="114">
        <v>0</v>
      </c>
      <c r="AA125" s="115"/>
      <c r="AB125" s="114">
        <v>0</v>
      </c>
      <c r="AC125" s="115"/>
      <c r="AD125" s="114">
        <v>0</v>
      </c>
      <c r="AE125" s="116"/>
      <c r="AF125" s="117"/>
    </row>
    <row r="126" spans="1:32" s="2" customFormat="1" x14ac:dyDescent="0.25">
      <c r="A126" s="112" t="s">
        <v>22</v>
      </c>
      <c r="B126" s="113">
        <f>H126+J126+L126+N126+P126+R126+T126+V126+X126+Z126+AB126+AD126</f>
        <v>0</v>
      </c>
      <c r="C126" s="114">
        <f t="shared" si="127"/>
        <v>0</v>
      </c>
      <c r="D126" s="114">
        <v>0</v>
      </c>
      <c r="E126" s="114">
        <f t="shared" ref="E126:E128" si="128">I126+K126+M126+O126+Q126+S126+U126+W126+Y126+AA126+AC126+AE126</f>
        <v>0</v>
      </c>
      <c r="F126" s="113">
        <v>0</v>
      </c>
      <c r="G126" s="113"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  <c r="R126" s="114">
        <v>0</v>
      </c>
      <c r="S126" s="114">
        <v>0</v>
      </c>
      <c r="T126" s="114">
        <v>0</v>
      </c>
      <c r="U126" s="115"/>
      <c r="V126" s="114">
        <v>0</v>
      </c>
      <c r="W126" s="115"/>
      <c r="X126" s="114">
        <v>0</v>
      </c>
      <c r="Y126" s="115"/>
      <c r="Z126" s="114">
        <v>0</v>
      </c>
      <c r="AA126" s="115"/>
      <c r="AB126" s="114">
        <v>0</v>
      </c>
      <c r="AC126" s="115"/>
      <c r="AD126" s="114">
        <v>0</v>
      </c>
      <c r="AE126" s="116"/>
      <c r="AF126" s="117"/>
    </row>
    <row r="127" spans="1:32" s="2" customFormat="1" x14ac:dyDescent="0.25">
      <c r="A127" s="112" t="s">
        <v>21</v>
      </c>
      <c r="B127" s="113">
        <f t="shared" ref="B127:B128" si="129">H127+J127+L127+N127+P127+R127+T127+V127+X127+Z127+AB127+AD127</f>
        <v>302.5</v>
      </c>
      <c r="C127" s="114">
        <f>H127+J127+L127+N127+P127+R127</f>
        <v>302.5</v>
      </c>
      <c r="D127" s="114">
        <v>302.5</v>
      </c>
      <c r="E127" s="114">
        <f t="shared" si="128"/>
        <v>173.5</v>
      </c>
      <c r="F127" s="143">
        <f>E127/B127*100</f>
        <v>57.355371900826448</v>
      </c>
      <c r="G127" s="143">
        <f>E127/C127*100</f>
        <v>57.355371900826448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302.5</v>
      </c>
      <c r="Q127" s="114">
        <v>173.5</v>
      </c>
      <c r="R127" s="114">
        <v>0</v>
      </c>
      <c r="S127" s="114">
        <v>0</v>
      </c>
      <c r="T127" s="114">
        <v>0</v>
      </c>
      <c r="U127" s="114"/>
      <c r="V127" s="114">
        <v>0</v>
      </c>
      <c r="W127" s="114"/>
      <c r="X127" s="114">
        <v>0</v>
      </c>
      <c r="Y127" s="114"/>
      <c r="Z127" s="114">
        <v>0</v>
      </c>
      <c r="AA127" s="114"/>
      <c r="AB127" s="114">
        <v>0</v>
      </c>
      <c r="AC127" s="114"/>
      <c r="AD127" s="114">
        <v>0</v>
      </c>
      <c r="AE127" s="116"/>
      <c r="AF127" s="117"/>
    </row>
    <row r="128" spans="1:32" s="2" customFormat="1" x14ac:dyDescent="0.25">
      <c r="A128" s="112" t="s">
        <v>24</v>
      </c>
      <c r="B128" s="113">
        <f t="shared" si="129"/>
        <v>0</v>
      </c>
      <c r="C128" s="114">
        <f t="shared" ref="C128" si="130">H128+J128+L128+N128+P128+R128</f>
        <v>0</v>
      </c>
      <c r="D128" s="114">
        <v>0</v>
      </c>
      <c r="E128" s="114">
        <f t="shared" si="128"/>
        <v>0</v>
      </c>
      <c r="F128" s="113">
        <v>0</v>
      </c>
      <c r="G128" s="113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  <c r="R128" s="114">
        <v>0</v>
      </c>
      <c r="S128" s="114">
        <v>0</v>
      </c>
      <c r="T128" s="114">
        <v>0</v>
      </c>
      <c r="U128" s="115"/>
      <c r="V128" s="114">
        <v>0</v>
      </c>
      <c r="W128" s="115"/>
      <c r="X128" s="114">
        <v>0</v>
      </c>
      <c r="Y128" s="115"/>
      <c r="Z128" s="114">
        <v>0</v>
      </c>
      <c r="AA128" s="115"/>
      <c r="AB128" s="114">
        <v>0</v>
      </c>
      <c r="AC128" s="115"/>
      <c r="AD128" s="114">
        <v>0</v>
      </c>
      <c r="AE128" s="116"/>
      <c r="AF128" s="117"/>
    </row>
    <row r="129" spans="1:32" s="2" customFormat="1" ht="47.25" x14ac:dyDescent="0.25">
      <c r="A129" s="183" t="s">
        <v>58</v>
      </c>
      <c r="B129" s="184">
        <f>B130+B156</f>
        <v>863.9</v>
      </c>
      <c r="C129" s="206">
        <f>C130+C156</f>
        <v>455.36399999999998</v>
      </c>
      <c r="D129" s="184">
        <f t="shared" ref="D129:AE129" si="131">D130+D156</f>
        <v>389.36399999999998</v>
      </c>
      <c r="E129" s="184">
        <f>E130+E156</f>
        <v>432.46399999999994</v>
      </c>
      <c r="F129" s="184">
        <f>E129*100/B129</f>
        <v>50.059497627040159</v>
      </c>
      <c r="G129" s="184">
        <f>C129*100/863.9</f>
        <v>52.710267392059258</v>
      </c>
      <c r="H129" s="184">
        <f t="shared" si="131"/>
        <v>0</v>
      </c>
      <c r="I129" s="184">
        <f t="shared" si="131"/>
        <v>0</v>
      </c>
      <c r="J129" s="184">
        <f t="shared" si="131"/>
        <v>65.867999999999995</v>
      </c>
      <c r="K129" s="184">
        <f>K130+K156</f>
        <v>65.867999999999995</v>
      </c>
      <c r="L129" s="184">
        <f t="shared" si="131"/>
        <v>162.75800000000001</v>
      </c>
      <c r="M129" s="184">
        <f t="shared" si="131"/>
        <v>162.75800000000001</v>
      </c>
      <c r="N129" s="184">
        <f t="shared" si="131"/>
        <v>9.7579999999999991</v>
      </c>
      <c r="O129" s="184">
        <f t="shared" si="131"/>
        <v>16.757999999999999</v>
      </c>
      <c r="P129" s="184">
        <f t="shared" si="131"/>
        <v>118.48</v>
      </c>
      <c r="Q129" s="184">
        <f t="shared" si="131"/>
        <v>118.48</v>
      </c>
      <c r="R129" s="184">
        <f t="shared" si="131"/>
        <v>98.5</v>
      </c>
      <c r="S129" s="184">
        <f t="shared" si="131"/>
        <v>75.599999999999994</v>
      </c>
      <c r="T129" s="184">
        <f t="shared" si="131"/>
        <v>19.899999999999999</v>
      </c>
      <c r="U129" s="184">
        <f t="shared" si="131"/>
        <v>0</v>
      </c>
      <c r="V129" s="184">
        <f t="shared" si="131"/>
        <v>29.718</v>
      </c>
      <c r="W129" s="184">
        <f t="shared" si="131"/>
        <v>0</v>
      </c>
      <c r="X129" s="184">
        <f t="shared" si="131"/>
        <v>5.26</v>
      </c>
      <c r="Y129" s="184">
        <f t="shared" si="131"/>
        <v>0</v>
      </c>
      <c r="Z129" s="184">
        <f t="shared" si="131"/>
        <v>80.257999999999996</v>
      </c>
      <c r="AA129" s="184">
        <f t="shared" si="131"/>
        <v>0</v>
      </c>
      <c r="AB129" s="184">
        <f t="shared" si="131"/>
        <v>273.39999999999998</v>
      </c>
      <c r="AC129" s="184">
        <f t="shared" si="131"/>
        <v>0</v>
      </c>
      <c r="AD129" s="184">
        <f t="shared" si="131"/>
        <v>0</v>
      </c>
      <c r="AE129" s="184">
        <f t="shared" si="131"/>
        <v>0</v>
      </c>
      <c r="AF129" s="184"/>
    </row>
    <row r="130" spans="1:32" s="2" customFormat="1" ht="47.25" x14ac:dyDescent="0.25">
      <c r="A130" s="183" t="s">
        <v>59</v>
      </c>
      <c r="B130" s="115">
        <f>B132+B138+B144+B150</f>
        <v>453.2</v>
      </c>
      <c r="C130" s="115">
        <f>C132+C138+C144+C150</f>
        <v>174.28399999999999</v>
      </c>
      <c r="D130" s="115">
        <f t="shared" ref="D130:AE130" si="132">D132+D138+D144+D150</f>
        <v>108.28399999999999</v>
      </c>
      <c r="E130" s="115">
        <f t="shared" si="132"/>
        <v>151.38399999999999</v>
      </c>
      <c r="F130" s="115">
        <f>E130*100/B130</f>
        <v>33.403353927625766</v>
      </c>
      <c r="G130" s="190">
        <f>E154/C154*100</f>
        <v>100</v>
      </c>
      <c r="H130" s="115">
        <f t="shared" si="132"/>
        <v>0</v>
      </c>
      <c r="I130" s="115">
        <f t="shared" si="132"/>
        <v>0</v>
      </c>
      <c r="J130" s="115">
        <f t="shared" si="132"/>
        <v>65.867999999999995</v>
      </c>
      <c r="K130" s="115">
        <f t="shared" si="132"/>
        <v>65.867999999999995</v>
      </c>
      <c r="L130" s="115">
        <f t="shared" si="132"/>
        <v>2.758</v>
      </c>
      <c r="M130" s="115">
        <f t="shared" si="132"/>
        <v>2.758</v>
      </c>
      <c r="N130" s="115">
        <f t="shared" si="132"/>
        <v>9.7579999999999991</v>
      </c>
      <c r="O130" s="115">
        <f t="shared" si="132"/>
        <v>16.757999999999999</v>
      </c>
      <c r="P130" s="115">
        <f t="shared" si="132"/>
        <v>7</v>
      </c>
      <c r="Q130" s="115">
        <f t="shared" si="132"/>
        <v>7</v>
      </c>
      <c r="R130" s="115">
        <f t="shared" si="132"/>
        <v>88.9</v>
      </c>
      <c r="S130" s="115">
        <f t="shared" si="132"/>
        <v>66</v>
      </c>
      <c r="T130" s="115">
        <f t="shared" si="132"/>
        <v>0</v>
      </c>
      <c r="U130" s="115">
        <f t="shared" si="132"/>
        <v>0</v>
      </c>
      <c r="V130" s="115">
        <f t="shared" si="132"/>
        <v>2.758</v>
      </c>
      <c r="W130" s="115">
        <f t="shared" si="132"/>
        <v>0</v>
      </c>
      <c r="X130" s="115">
        <f t="shared" si="132"/>
        <v>0</v>
      </c>
      <c r="Y130" s="115">
        <f t="shared" si="132"/>
        <v>0</v>
      </c>
      <c r="Z130" s="115">
        <f t="shared" si="132"/>
        <v>2.758</v>
      </c>
      <c r="AA130" s="115">
        <f t="shared" si="132"/>
        <v>0</v>
      </c>
      <c r="AB130" s="115">
        <f t="shared" si="132"/>
        <v>273.39999999999998</v>
      </c>
      <c r="AC130" s="115">
        <f t="shared" si="132"/>
        <v>0</v>
      </c>
      <c r="AD130" s="115">
        <f t="shared" si="132"/>
        <v>0</v>
      </c>
      <c r="AE130" s="115">
        <f t="shared" si="132"/>
        <v>0</v>
      </c>
      <c r="AF130" s="115"/>
    </row>
    <row r="131" spans="1:32" s="2" customFormat="1" x14ac:dyDescent="0.25">
      <c r="A131" s="112" t="s">
        <v>20</v>
      </c>
      <c r="B131" s="113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6"/>
      <c r="AF131" s="117"/>
    </row>
    <row r="132" spans="1:32" s="2" customFormat="1" ht="78.75" hidden="1" x14ac:dyDescent="0.25">
      <c r="A132" s="185" t="s">
        <v>60</v>
      </c>
      <c r="B132" s="186">
        <f t="shared" ref="B132:AE132" si="133">B133</f>
        <v>0</v>
      </c>
      <c r="C132" s="186">
        <f t="shared" si="133"/>
        <v>0</v>
      </c>
      <c r="D132" s="186">
        <f t="shared" si="133"/>
        <v>0</v>
      </c>
      <c r="E132" s="186">
        <f t="shared" si="133"/>
        <v>0</v>
      </c>
      <c r="F132" s="186" t="e">
        <f>E132/B132*100</f>
        <v>#DIV/0!</v>
      </c>
      <c r="G132" s="186" t="e">
        <f>E132/C132*100</f>
        <v>#DIV/0!</v>
      </c>
      <c r="H132" s="186">
        <f t="shared" si="133"/>
        <v>0</v>
      </c>
      <c r="I132" s="186">
        <f t="shared" si="133"/>
        <v>0</v>
      </c>
      <c r="J132" s="186">
        <f t="shared" si="133"/>
        <v>0</v>
      </c>
      <c r="K132" s="186">
        <f t="shared" si="133"/>
        <v>0</v>
      </c>
      <c r="L132" s="186">
        <f t="shared" si="133"/>
        <v>0</v>
      </c>
      <c r="M132" s="186">
        <f t="shared" si="133"/>
        <v>0</v>
      </c>
      <c r="N132" s="186">
        <f t="shared" si="133"/>
        <v>0</v>
      </c>
      <c r="O132" s="186">
        <f t="shared" si="133"/>
        <v>0</v>
      </c>
      <c r="P132" s="186">
        <f t="shared" si="133"/>
        <v>0</v>
      </c>
      <c r="Q132" s="186">
        <f t="shared" si="133"/>
        <v>0</v>
      </c>
      <c r="R132" s="186">
        <f t="shared" si="133"/>
        <v>0</v>
      </c>
      <c r="S132" s="186">
        <f t="shared" si="133"/>
        <v>0</v>
      </c>
      <c r="T132" s="186">
        <f t="shared" si="133"/>
        <v>0</v>
      </c>
      <c r="U132" s="186">
        <f t="shared" si="133"/>
        <v>0</v>
      </c>
      <c r="V132" s="186">
        <f t="shared" si="133"/>
        <v>0</v>
      </c>
      <c r="W132" s="186">
        <f t="shared" si="133"/>
        <v>0</v>
      </c>
      <c r="X132" s="186">
        <f t="shared" si="133"/>
        <v>0</v>
      </c>
      <c r="Y132" s="186">
        <f t="shared" si="133"/>
        <v>0</v>
      </c>
      <c r="Z132" s="186">
        <f t="shared" si="133"/>
        <v>0</v>
      </c>
      <c r="AA132" s="186">
        <f t="shared" si="133"/>
        <v>0</v>
      </c>
      <c r="AB132" s="186">
        <f t="shared" si="133"/>
        <v>0</v>
      </c>
      <c r="AC132" s="186">
        <f t="shared" si="133"/>
        <v>0</v>
      </c>
      <c r="AD132" s="186">
        <f t="shared" si="133"/>
        <v>0</v>
      </c>
      <c r="AE132" s="186">
        <f t="shared" si="133"/>
        <v>0</v>
      </c>
      <c r="AF132" s="189" t="s">
        <v>82</v>
      </c>
    </row>
    <row r="133" spans="1:32" s="2" customFormat="1" hidden="1" x14ac:dyDescent="0.25">
      <c r="A133" s="200" t="s">
        <v>30</v>
      </c>
      <c r="B133" s="121">
        <f>B134+B135+B136+B137</f>
        <v>0</v>
      </c>
      <c r="C133" s="121">
        <f t="shared" ref="C133:E133" si="134">C134+C135+C136+C137</f>
        <v>0</v>
      </c>
      <c r="D133" s="121">
        <f t="shared" si="134"/>
        <v>0</v>
      </c>
      <c r="E133" s="121">
        <f t="shared" si="134"/>
        <v>0</v>
      </c>
      <c r="F133" s="134" t="e">
        <f>E133/B133*100</f>
        <v>#DIV/0!</v>
      </c>
      <c r="G133" s="121" t="e">
        <f>E133/C133*100</f>
        <v>#DIV/0!</v>
      </c>
      <c r="H133" s="121">
        <f>H134+H135+H136+H137</f>
        <v>0</v>
      </c>
      <c r="I133" s="121">
        <f t="shared" ref="I133:AE133" si="135">I134+I135+I136+I137</f>
        <v>0</v>
      </c>
      <c r="J133" s="121">
        <f t="shared" si="135"/>
        <v>0</v>
      </c>
      <c r="K133" s="121">
        <f t="shared" si="135"/>
        <v>0</v>
      </c>
      <c r="L133" s="121">
        <f t="shared" si="135"/>
        <v>0</v>
      </c>
      <c r="M133" s="121">
        <f t="shared" si="135"/>
        <v>0</v>
      </c>
      <c r="N133" s="121">
        <f t="shared" si="135"/>
        <v>0</v>
      </c>
      <c r="O133" s="121">
        <f t="shared" si="135"/>
        <v>0</v>
      </c>
      <c r="P133" s="121">
        <f t="shared" si="135"/>
        <v>0</v>
      </c>
      <c r="Q133" s="121">
        <v>0</v>
      </c>
      <c r="R133" s="121">
        <f t="shared" si="135"/>
        <v>0</v>
      </c>
      <c r="S133" s="121">
        <f t="shared" si="135"/>
        <v>0</v>
      </c>
      <c r="T133" s="121">
        <f t="shared" si="135"/>
        <v>0</v>
      </c>
      <c r="U133" s="121">
        <f t="shared" si="135"/>
        <v>0</v>
      </c>
      <c r="V133" s="121">
        <f t="shared" si="135"/>
        <v>0</v>
      </c>
      <c r="W133" s="121">
        <f t="shared" si="135"/>
        <v>0</v>
      </c>
      <c r="X133" s="121">
        <f t="shared" si="135"/>
        <v>0</v>
      </c>
      <c r="Y133" s="121">
        <f t="shared" si="135"/>
        <v>0</v>
      </c>
      <c r="Z133" s="121">
        <f t="shared" si="135"/>
        <v>0</v>
      </c>
      <c r="AA133" s="121">
        <f t="shared" si="135"/>
        <v>0</v>
      </c>
      <c r="AB133" s="121">
        <f t="shared" si="135"/>
        <v>0</v>
      </c>
      <c r="AC133" s="121">
        <f t="shared" si="135"/>
        <v>0</v>
      </c>
      <c r="AD133" s="121">
        <f t="shared" si="135"/>
        <v>0</v>
      </c>
      <c r="AE133" s="121">
        <f t="shared" si="135"/>
        <v>0</v>
      </c>
      <c r="AF133" s="117"/>
    </row>
    <row r="134" spans="1:32" s="2" customFormat="1" hidden="1" x14ac:dyDescent="0.25">
      <c r="A134" s="112" t="s">
        <v>23</v>
      </c>
      <c r="B134" s="113">
        <f>H134+J134+L134+N134+P134+R134+T134+V134+X134+Z134+AB134+AD134</f>
        <v>0</v>
      </c>
      <c r="C134" s="114">
        <f>H134+J134+L134+N134+P134+R134</f>
        <v>0</v>
      </c>
      <c r="D134" s="114">
        <v>0</v>
      </c>
      <c r="E134" s="114">
        <f>I134+K134+M134+O134+Q134+S134+U134+W134+Y134+AA134+AC134+AE134</f>
        <v>0</v>
      </c>
      <c r="F134" s="135">
        <v>0</v>
      </c>
      <c r="G134" s="113">
        <v>0</v>
      </c>
      <c r="H134" s="114">
        <v>0</v>
      </c>
      <c r="I134" s="115"/>
      <c r="J134" s="114">
        <v>0</v>
      </c>
      <c r="K134" s="115"/>
      <c r="L134" s="114">
        <v>0</v>
      </c>
      <c r="M134" s="115"/>
      <c r="N134" s="114">
        <v>0</v>
      </c>
      <c r="O134" s="115"/>
      <c r="P134" s="114">
        <v>0</v>
      </c>
      <c r="Q134" s="115">
        <v>0</v>
      </c>
      <c r="R134" s="114">
        <v>0</v>
      </c>
      <c r="S134" s="115"/>
      <c r="T134" s="114">
        <v>0</v>
      </c>
      <c r="U134" s="115"/>
      <c r="V134" s="114">
        <v>0</v>
      </c>
      <c r="W134" s="115"/>
      <c r="X134" s="114">
        <v>0</v>
      </c>
      <c r="Y134" s="115"/>
      <c r="Z134" s="114">
        <v>0</v>
      </c>
      <c r="AA134" s="115"/>
      <c r="AB134" s="114">
        <v>0</v>
      </c>
      <c r="AC134" s="115"/>
      <c r="AD134" s="114">
        <v>0</v>
      </c>
      <c r="AE134" s="116"/>
      <c r="AF134" s="117"/>
    </row>
    <row r="135" spans="1:32" s="2" customFormat="1" hidden="1" x14ac:dyDescent="0.25">
      <c r="A135" s="112" t="s">
        <v>22</v>
      </c>
      <c r="B135" s="113">
        <f>H135+J135+L135+N135+P135+R135+T135+V135+X135+Z135+AB135+AD135</f>
        <v>0</v>
      </c>
      <c r="C135" s="114">
        <f t="shared" ref="C135:C137" si="136">H135+J135+L135+N135+P135+R135</f>
        <v>0</v>
      </c>
      <c r="D135" s="114">
        <v>0</v>
      </c>
      <c r="E135" s="114">
        <f t="shared" ref="E135:E137" si="137">I135+K135+M135+O135+Q135+S135+U135+W135+Y135+AA135+AC135+AE135</f>
        <v>0</v>
      </c>
      <c r="F135" s="135">
        <v>0</v>
      </c>
      <c r="G135" s="113">
        <v>0</v>
      </c>
      <c r="H135" s="114">
        <v>0</v>
      </c>
      <c r="I135" s="115"/>
      <c r="J135" s="114">
        <v>0</v>
      </c>
      <c r="K135" s="115"/>
      <c r="L135" s="114">
        <v>0</v>
      </c>
      <c r="M135" s="115"/>
      <c r="N135" s="114">
        <v>0</v>
      </c>
      <c r="O135" s="115"/>
      <c r="P135" s="114">
        <v>0</v>
      </c>
      <c r="Q135" s="115">
        <v>0</v>
      </c>
      <c r="R135" s="114">
        <v>0</v>
      </c>
      <c r="S135" s="115"/>
      <c r="T135" s="114">
        <v>0</v>
      </c>
      <c r="U135" s="115"/>
      <c r="V135" s="114">
        <v>0</v>
      </c>
      <c r="W135" s="115"/>
      <c r="X135" s="114">
        <v>0</v>
      </c>
      <c r="Y135" s="115"/>
      <c r="Z135" s="114">
        <v>0</v>
      </c>
      <c r="AA135" s="115"/>
      <c r="AB135" s="114">
        <v>0</v>
      </c>
      <c r="AC135" s="115"/>
      <c r="AD135" s="114">
        <v>0</v>
      </c>
      <c r="AE135" s="116"/>
      <c r="AF135" s="117"/>
    </row>
    <row r="136" spans="1:32" s="2" customFormat="1" hidden="1" x14ac:dyDescent="0.25">
      <c r="A136" s="112" t="s">
        <v>21</v>
      </c>
      <c r="B136" s="113">
        <f t="shared" ref="B136:B137" si="138">H136+J136+L136+N136+P136+R136+T136+V136+X136+Z136+AB136+AD136</f>
        <v>0</v>
      </c>
      <c r="C136" s="114">
        <f t="shared" si="136"/>
        <v>0</v>
      </c>
      <c r="D136" s="114">
        <v>0</v>
      </c>
      <c r="E136" s="114">
        <f t="shared" si="137"/>
        <v>0</v>
      </c>
      <c r="F136" s="135" t="e">
        <f t="shared" ref="F136" si="139">E136/B136*100</f>
        <v>#DIV/0!</v>
      </c>
      <c r="G136" s="113" t="e">
        <f t="shared" ref="G136" si="140">E136/C136*100</f>
        <v>#DIV/0!</v>
      </c>
      <c r="H136" s="114">
        <v>0</v>
      </c>
      <c r="I136" s="114"/>
      <c r="J136" s="114">
        <v>0</v>
      </c>
      <c r="K136" s="114"/>
      <c r="L136" s="114">
        <v>0</v>
      </c>
      <c r="M136" s="114"/>
      <c r="N136" s="114">
        <v>0</v>
      </c>
      <c r="O136" s="114"/>
      <c r="P136" s="114">
        <v>0</v>
      </c>
      <c r="Q136" s="114">
        <v>0</v>
      </c>
      <c r="R136" s="114">
        <v>0</v>
      </c>
      <c r="S136" s="114"/>
      <c r="T136" s="114">
        <v>0</v>
      </c>
      <c r="U136" s="114"/>
      <c r="V136" s="114">
        <v>0</v>
      </c>
      <c r="W136" s="114"/>
      <c r="X136" s="114">
        <v>0</v>
      </c>
      <c r="Y136" s="114"/>
      <c r="Z136" s="114">
        <v>0</v>
      </c>
      <c r="AA136" s="114"/>
      <c r="AB136" s="114">
        <v>0</v>
      </c>
      <c r="AC136" s="114"/>
      <c r="AD136" s="114">
        <v>0</v>
      </c>
      <c r="AE136" s="116"/>
      <c r="AF136" s="117"/>
    </row>
    <row r="137" spans="1:32" s="2" customFormat="1" hidden="1" x14ac:dyDescent="0.25">
      <c r="A137" s="112" t="s">
        <v>24</v>
      </c>
      <c r="B137" s="113">
        <f t="shared" si="138"/>
        <v>0</v>
      </c>
      <c r="C137" s="114">
        <f t="shared" si="136"/>
        <v>0</v>
      </c>
      <c r="D137" s="114">
        <v>0</v>
      </c>
      <c r="E137" s="114">
        <f t="shared" si="137"/>
        <v>0</v>
      </c>
      <c r="F137" s="135">
        <v>0</v>
      </c>
      <c r="G137" s="113">
        <v>0</v>
      </c>
      <c r="H137" s="114">
        <v>0</v>
      </c>
      <c r="I137" s="115"/>
      <c r="J137" s="114">
        <v>0</v>
      </c>
      <c r="K137" s="115"/>
      <c r="L137" s="114">
        <v>0</v>
      </c>
      <c r="M137" s="115"/>
      <c r="N137" s="114">
        <v>0</v>
      </c>
      <c r="O137" s="115"/>
      <c r="P137" s="114">
        <v>0</v>
      </c>
      <c r="Q137" s="115">
        <v>0</v>
      </c>
      <c r="R137" s="114">
        <v>0</v>
      </c>
      <c r="S137" s="115"/>
      <c r="T137" s="114">
        <v>0</v>
      </c>
      <c r="U137" s="115"/>
      <c r="V137" s="114">
        <v>0</v>
      </c>
      <c r="W137" s="115"/>
      <c r="X137" s="114">
        <v>0</v>
      </c>
      <c r="Y137" s="115"/>
      <c r="Z137" s="114">
        <v>0</v>
      </c>
      <c r="AA137" s="115"/>
      <c r="AB137" s="114">
        <v>0</v>
      </c>
      <c r="AC137" s="115"/>
      <c r="AD137" s="114">
        <v>0</v>
      </c>
      <c r="AE137" s="116"/>
      <c r="AF137" s="117"/>
    </row>
    <row r="138" spans="1:32" s="2" customFormat="1" ht="173.25" x14ac:dyDescent="0.25">
      <c r="A138" s="185" t="s">
        <v>61</v>
      </c>
      <c r="B138" s="186">
        <f t="shared" ref="B138:AE138" si="141">B139</f>
        <v>222.70000000000002</v>
      </c>
      <c r="C138" s="186">
        <f t="shared" si="141"/>
        <v>29.9</v>
      </c>
      <c r="D138" s="186">
        <f t="shared" si="141"/>
        <v>29.9</v>
      </c>
      <c r="E138" s="186">
        <f t="shared" si="141"/>
        <v>7</v>
      </c>
      <c r="F138" s="186">
        <f>E138/B138*100</f>
        <v>3.1432420296362817</v>
      </c>
      <c r="G138" s="186">
        <f>F138/C138*100</f>
        <v>10.512515149285223</v>
      </c>
      <c r="H138" s="186">
        <f t="shared" si="141"/>
        <v>0</v>
      </c>
      <c r="I138" s="186">
        <f t="shared" si="141"/>
        <v>0</v>
      </c>
      <c r="J138" s="186">
        <f t="shared" si="141"/>
        <v>0</v>
      </c>
      <c r="K138" s="186">
        <f t="shared" si="141"/>
        <v>0</v>
      </c>
      <c r="L138" s="186">
        <f t="shared" si="141"/>
        <v>0</v>
      </c>
      <c r="M138" s="186">
        <f t="shared" si="141"/>
        <v>0</v>
      </c>
      <c r="N138" s="186">
        <f t="shared" si="141"/>
        <v>0</v>
      </c>
      <c r="O138" s="186">
        <v>7</v>
      </c>
      <c r="P138" s="186">
        <f t="shared" si="141"/>
        <v>7</v>
      </c>
      <c r="Q138" s="186">
        <v>7</v>
      </c>
      <c r="R138" s="186">
        <f t="shared" si="141"/>
        <v>22.9</v>
      </c>
      <c r="S138" s="186">
        <f t="shared" si="141"/>
        <v>0</v>
      </c>
      <c r="T138" s="186">
        <f t="shared" si="141"/>
        <v>0</v>
      </c>
      <c r="U138" s="186">
        <f t="shared" si="141"/>
        <v>0</v>
      </c>
      <c r="V138" s="186">
        <f t="shared" si="141"/>
        <v>0</v>
      </c>
      <c r="W138" s="186">
        <f t="shared" si="141"/>
        <v>0</v>
      </c>
      <c r="X138" s="186">
        <f t="shared" si="141"/>
        <v>0</v>
      </c>
      <c r="Y138" s="186">
        <f t="shared" si="141"/>
        <v>0</v>
      </c>
      <c r="Z138" s="186">
        <f t="shared" si="141"/>
        <v>0</v>
      </c>
      <c r="AA138" s="186">
        <f t="shared" si="141"/>
        <v>0</v>
      </c>
      <c r="AB138" s="186">
        <f t="shared" si="141"/>
        <v>192.8</v>
      </c>
      <c r="AC138" s="186">
        <f t="shared" si="141"/>
        <v>0</v>
      </c>
      <c r="AD138" s="186">
        <f t="shared" si="141"/>
        <v>0</v>
      </c>
      <c r="AE138" s="186">
        <f t="shared" si="141"/>
        <v>0</v>
      </c>
      <c r="AF138" s="189" t="s">
        <v>132</v>
      </c>
    </row>
    <row r="139" spans="1:32" s="2" customFormat="1" x14ac:dyDescent="0.25">
      <c r="A139" s="200" t="s">
        <v>30</v>
      </c>
      <c r="B139" s="121">
        <f>B140+B141+B142+B143</f>
        <v>222.70000000000002</v>
      </c>
      <c r="C139" s="121">
        <f t="shared" ref="C139:E139" si="142">C140+C141+C142+C143</f>
        <v>29.9</v>
      </c>
      <c r="D139" s="121">
        <f t="shared" si="142"/>
        <v>29.9</v>
      </c>
      <c r="E139" s="121">
        <f t="shared" si="142"/>
        <v>7</v>
      </c>
      <c r="F139" s="141">
        <f>E139/B139*100</f>
        <v>3.1432420296362817</v>
      </c>
      <c r="G139" s="141">
        <f>F139/C139*100</f>
        <v>10.512515149285223</v>
      </c>
      <c r="H139" s="121">
        <f>H140+H141+H142+H143</f>
        <v>0</v>
      </c>
      <c r="I139" s="121">
        <f t="shared" ref="I139:AE139" si="143">I140+I141+I142+I143</f>
        <v>0</v>
      </c>
      <c r="J139" s="121">
        <f t="shared" si="143"/>
        <v>0</v>
      </c>
      <c r="K139" s="121">
        <f t="shared" si="143"/>
        <v>0</v>
      </c>
      <c r="L139" s="121">
        <f t="shared" si="143"/>
        <v>0</v>
      </c>
      <c r="M139" s="121">
        <f t="shared" si="143"/>
        <v>0</v>
      </c>
      <c r="N139" s="121">
        <f t="shared" si="143"/>
        <v>0</v>
      </c>
      <c r="O139" s="121">
        <f t="shared" si="143"/>
        <v>0</v>
      </c>
      <c r="P139" s="121">
        <f>P140+P141+P142+P143</f>
        <v>7</v>
      </c>
      <c r="Q139" s="121">
        <v>7</v>
      </c>
      <c r="R139" s="121">
        <f t="shared" si="143"/>
        <v>22.9</v>
      </c>
      <c r="S139" s="121">
        <f t="shared" si="143"/>
        <v>0</v>
      </c>
      <c r="T139" s="121">
        <f t="shared" si="143"/>
        <v>0</v>
      </c>
      <c r="U139" s="121">
        <f t="shared" si="143"/>
        <v>0</v>
      </c>
      <c r="V139" s="121">
        <f t="shared" si="143"/>
        <v>0</v>
      </c>
      <c r="W139" s="121">
        <f t="shared" si="143"/>
        <v>0</v>
      </c>
      <c r="X139" s="121">
        <f t="shared" si="143"/>
        <v>0</v>
      </c>
      <c r="Y139" s="121">
        <f t="shared" si="143"/>
        <v>0</v>
      </c>
      <c r="Z139" s="121">
        <f t="shared" si="143"/>
        <v>0</v>
      </c>
      <c r="AA139" s="121">
        <f t="shared" si="143"/>
        <v>0</v>
      </c>
      <c r="AB139" s="121">
        <f t="shared" si="143"/>
        <v>192.8</v>
      </c>
      <c r="AC139" s="121">
        <f t="shared" si="143"/>
        <v>0</v>
      </c>
      <c r="AD139" s="121">
        <f t="shared" si="143"/>
        <v>0</v>
      </c>
      <c r="AE139" s="121">
        <f t="shared" si="143"/>
        <v>0</v>
      </c>
      <c r="AF139" s="117"/>
    </row>
    <row r="140" spans="1:32" s="2" customFormat="1" x14ac:dyDescent="0.25">
      <c r="A140" s="112" t="s">
        <v>23</v>
      </c>
      <c r="B140" s="113">
        <f>H140+J140+L140+N140+P140+R140+T140+V140+X140+Z140+AB140+AD140</f>
        <v>0</v>
      </c>
      <c r="C140" s="114">
        <f>H140+J140+L140+N140+P140+R140</f>
        <v>0</v>
      </c>
      <c r="D140" s="114">
        <v>0</v>
      </c>
      <c r="E140" s="114">
        <f>I140+K140+M140+O140+Q140+S140+U140+W140+Y140+AA140+AC140+AE140</f>
        <v>0</v>
      </c>
      <c r="F140" s="113">
        <v>0</v>
      </c>
      <c r="G140" s="113">
        <v>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0</v>
      </c>
      <c r="O140" s="114">
        <v>0</v>
      </c>
      <c r="P140" s="114">
        <v>0</v>
      </c>
      <c r="Q140" s="114">
        <v>0</v>
      </c>
      <c r="R140" s="114">
        <v>0</v>
      </c>
      <c r="S140" s="115">
        <v>0</v>
      </c>
      <c r="T140" s="114">
        <v>0</v>
      </c>
      <c r="U140" s="115"/>
      <c r="V140" s="114">
        <v>0</v>
      </c>
      <c r="W140" s="115"/>
      <c r="X140" s="114">
        <v>0</v>
      </c>
      <c r="Y140" s="115"/>
      <c r="Z140" s="114">
        <v>0</v>
      </c>
      <c r="AA140" s="115"/>
      <c r="AB140" s="114">
        <v>0</v>
      </c>
      <c r="AC140" s="115"/>
      <c r="AD140" s="114">
        <v>0</v>
      </c>
      <c r="AE140" s="116"/>
      <c r="AF140" s="117"/>
    </row>
    <row r="141" spans="1:32" s="2" customFormat="1" x14ac:dyDescent="0.25">
      <c r="A141" s="112" t="s">
        <v>22</v>
      </c>
      <c r="B141" s="113">
        <f>H141+J141+L141+N141+P141+R141+T141+V141+X141+Z141+AB141+AD141</f>
        <v>0</v>
      </c>
      <c r="C141" s="114">
        <f>H141+J141+L141+N141+P141+R141</f>
        <v>0</v>
      </c>
      <c r="D141" s="114">
        <v>0</v>
      </c>
      <c r="E141" s="114">
        <f t="shared" ref="E141:E143" si="144">I141+K141+M141+O141+Q141+S141+U141+W141+Y141+AA141+AC141+AE141</f>
        <v>0</v>
      </c>
      <c r="F141" s="113">
        <v>0</v>
      </c>
      <c r="G141" s="113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5">
        <v>0</v>
      </c>
      <c r="T141" s="114">
        <v>0</v>
      </c>
      <c r="U141" s="115"/>
      <c r="V141" s="114">
        <v>0</v>
      </c>
      <c r="W141" s="115"/>
      <c r="X141" s="114">
        <v>0</v>
      </c>
      <c r="Y141" s="115"/>
      <c r="Z141" s="114">
        <v>0</v>
      </c>
      <c r="AA141" s="115"/>
      <c r="AB141" s="114">
        <v>0</v>
      </c>
      <c r="AC141" s="115"/>
      <c r="AD141" s="114">
        <v>0</v>
      </c>
      <c r="AE141" s="116"/>
      <c r="AF141" s="117"/>
    </row>
    <row r="142" spans="1:32" s="2" customFormat="1" x14ac:dyDescent="0.25">
      <c r="A142" s="112" t="s">
        <v>21</v>
      </c>
      <c r="B142" s="113">
        <f t="shared" ref="B142:B143" si="145">H142+J142+L142+N142+P142+R142+T142+V142+X142+Z142+AB142+AD142</f>
        <v>222.70000000000002</v>
      </c>
      <c r="C142" s="146">
        <f>H142+J142+L142+N142+P142+R142</f>
        <v>29.9</v>
      </c>
      <c r="D142" s="146">
        <v>29.9</v>
      </c>
      <c r="E142" s="114">
        <f t="shared" si="144"/>
        <v>7</v>
      </c>
      <c r="F142" s="113">
        <f t="shared" ref="F142:G142" si="146">E142/B142*100</f>
        <v>3.1432420296362817</v>
      </c>
      <c r="G142" s="113">
        <f t="shared" si="146"/>
        <v>10.512515149285223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7</v>
      </c>
      <c r="Q142" s="114">
        <v>7</v>
      </c>
      <c r="R142" s="114">
        <v>22.9</v>
      </c>
      <c r="S142" s="114">
        <v>0</v>
      </c>
      <c r="T142" s="114">
        <v>0</v>
      </c>
      <c r="U142" s="114"/>
      <c r="V142" s="114">
        <v>0</v>
      </c>
      <c r="W142" s="114"/>
      <c r="X142" s="114">
        <v>0</v>
      </c>
      <c r="Y142" s="114"/>
      <c r="Z142" s="114">
        <v>0</v>
      </c>
      <c r="AA142" s="114"/>
      <c r="AB142" s="114">
        <v>192.8</v>
      </c>
      <c r="AC142" s="114"/>
      <c r="AD142" s="114">
        <v>0</v>
      </c>
      <c r="AE142" s="116"/>
      <c r="AF142" s="117"/>
    </row>
    <row r="143" spans="1:32" s="2" customFormat="1" x14ac:dyDescent="0.25">
      <c r="A143" s="112" t="s">
        <v>24</v>
      </c>
      <c r="B143" s="113">
        <f t="shared" si="145"/>
        <v>0</v>
      </c>
      <c r="C143" s="114">
        <f>H143+J143+L143+N143+P143+R143</f>
        <v>0</v>
      </c>
      <c r="D143" s="114">
        <v>0</v>
      </c>
      <c r="E143" s="114">
        <f t="shared" si="144"/>
        <v>0</v>
      </c>
      <c r="F143" s="113">
        <v>0</v>
      </c>
      <c r="G143" s="113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5">
        <v>0</v>
      </c>
      <c r="T143" s="114">
        <v>0</v>
      </c>
      <c r="U143" s="115"/>
      <c r="V143" s="114">
        <v>0</v>
      </c>
      <c r="W143" s="115"/>
      <c r="X143" s="114">
        <v>0</v>
      </c>
      <c r="Y143" s="115"/>
      <c r="Z143" s="114">
        <v>0</v>
      </c>
      <c r="AA143" s="115"/>
      <c r="AB143" s="114">
        <v>0</v>
      </c>
      <c r="AC143" s="115"/>
      <c r="AD143" s="114">
        <v>0</v>
      </c>
      <c r="AE143" s="116"/>
      <c r="AF143" s="117"/>
    </row>
    <row r="144" spans="1:32" s="2" customFormat="1" ht="78.75" x14ac:dyDescent="0.25">
      <c r="A144" s="185" t="s">
        <v>62</v>
      </c>
      <c r="B144" s="186">
        <f t="shared" ref="B144:AE144" si="147">B145</f>
        <v>146.6</v>
      </c>
      <c r="C144" s="186">
        <f t="shared" si="147"/>
        <v>66</v>
      </c>
      <c r="D144" s="186">
        <f t="shared" si="147"/>
        <v>0</v>
      </c>
      <c r="E144" s="186">
        <f t="shared" si="147"/>
        <v>66</v>
      </c>
      <c r="F144" s="186">
        <f>E144/B144*100</f>
        <v>45.020463847203274</v>
      </c>
      <c r="G144" s="186">
        <f>F144/C144*100</f>
        <v>68.212824010914048</v>
      </c>
      <c r="H144" s="186">
        <f t="shared" si="147"/>
        <v>0</v>
      </c>
      <c r="I144" s="186">
        <f t="shared" si="147"/>
        <v>0</v>
      </c>
      <c r="J144" s="186">
        <f t="shared" si="147"/>
        <v>0</v>
      </c>
      <c r="K144" s="186">
        <f t="shared" si="147"/>
        <v>0</v>
      </c>
      <c r="L144" s="186">
        <f t="shared" si="147"/>
        <v>0</v>
      </c>
      <c r="M144" s="186">
        <f t="shared" si="147"/>
        <v>0</v>
      </c>
      <c r="N144" s="186">
        <f t="shared" si="147"/>
        <v>0</v>
      </c>
      <c r="O144" s="186">
        <f t="shared" si="147"/>
        <v>0</v>
      </c>
      <c r="P144" s="186">
        <f t="shared" si="147"/>
        <v>0</v>
      </c>
      <c r="Q144" s="186">
        <f t="shared" si="147"/>
        <v>0</v>
      </c>
      <c r="R144" s="186">
        <f t="shared" si="147"/>
        <v>66</v>
      </c>
      <c r="S144" s="186">
        <f t="shared" si="147"/>
        <v>66</v>
      </c>
      <c r="T144" s="186">
        <f t="shared" si="147"/>
        <v>0</v>
      </c>
      <c r="U144" s="186">
        <f t="shared" si="147"/>
        <v>0</v>
      </c>
      <c r="V144" s="186">
        <f t="shared" si="147"/>
        <v>0</v>
      </c>
      <c r="W144" s="186">
        <f t="shared" si="147"/>
        <v>0</v>
      </c>
      <c r="X144" s="186">
        <f t="shared" si="147"/>
        <v>0</v>
      </c>
      <c r="Y144" s="186">
        <f t="shared" si="147"/>
        <v>0</v>
      </c>
      <c r="Z144" s="186">
        <f t="shared" si="147"/>
        <v>0</v>
      </c>
      <c r="AA144" s="186">
        <f t="shared" si="147"/>
        <v>0</v>
      </c>
      <c r="AB144" s="186">
        <f t="shared" si="147"/>
        <v>80.599999999999994</v>
      </c>
      <c r="AC144" s="186">
        <f t="shared" si="147"/>
        <v>0</v>
      </c>
      <c r="AD144" s="186">
        <f t="shared" si="147"/>
        <v>0</v>
      </c>
      <c r="AE144" s="186">
        <f t="shared" si="147"/>
        <v>0</v>
      </c>
      <c r="AF144" s="189" t="s">
        <v>127</v>
      </c>
    </row>
    <row r="145" spans="1:32" s="2" customFormat="1" x14ac:dyDescent="0.25">
      <c r="A145" s="200" t="s">
        <v>30</v>
      </c>
      <c r="B145" s="121">
        <f>B146+B147+B148+B149</f>
        <v>146.6</v>
      </c>
      <c r="C145" s="141">
        <f>C146+C147+C148+C149</f>
        <v>66</v>
      </c>
      <c r="D145" s="141">
        <f t="shared" ref="D145:E145" si="148">D146+D147+D148+D149</f>
        <v>0</v>
      </c>
      <c r="E145" s="121">
        <f t="shared" si="148"/>
        <v>66</v>
      </c>
      <c r="F145" s="121">
        <f>E145/B145*100</f>
        <v>45.020463847203274</v>
      </c>
      <c r="G145" s="121">
        <f>F145/C145*100</f>
        <v>68.212824010914048</v>
      </c>
      <c r="H145" s="121">
        <f>H146+H147+H148+H149</f>
        <v>0</v>
      </c>
      <c r="I145" s="121">
        <f t="shared" ref="I145:AE145" si="149">I146+I147+I148+I149</f>
        <v>0</v>
      </c>
      <c r="J145" s="121">
        <f t="shared" si="149"/>
        <v>0</v>
      </c>
      <c r="K145" s="121">
        <f t="shared" si="149"/>
        <v>0</v>
      </c>
      <c r="L145" s="121">
        <f t="shared" si="149"/>
        <v>0</v>
      </c>
      <c r="M145" s="121">
        <f t="shared" si="149"/>
        <v>0</v>
      </c>
      <c r="N145" s="121">
        <f t="shared" si="149"/>
        <v>0</v>
      </c>
      <c r="O145" s="121">
        <f t="shared" si="149"/>
        <v>0</v>
      </c>
      <c r="P145" s="121">
        <f t="shared" si="149"/>
        <v>0</v>
      </c>
      <c r="Q145" s="121">
        <f t="shared" si="149"/>
        <v>0</v>
      </c>
      <c r="R145" s="121">
        <f t="shared" si="149"/>
        <v>66</v>
      </c>
      <c r="S145" s="121">
        <f t="shared" si="149"/>
        <v>66</v>
      </c>
      <c r="T145" s="121">
        <f t="shared" si="149"/>
        <v>0</v>
      </c>
      <c r="U145" s="121">
        <f t="shared" si="149"/>
        <v>0</v>
      </c>
      <c r="V145" s="121">
        <f t="shared" si="149"/>
        <v>0</v>
      </c>
      <c r="W145" s="121">
        <f t="shared" si="149"/>
        <v>0</v>
      </c>
      <c r="X145" s="121">
        <f t="shared" si="149"/>
        <v>0</v>
      </c>
      <c r="Y145" s="121">
        <f t="shared" si="149"/>
        <v>0</v>
      </c>
      <c r="Z145" s="121">
        <f t="shared" si="149"/>
        <v>0</v>
      </c>
      <c r="AA145" s="121">
        <f t="shared" si="149"/>
        <v>0</v>
      </c>
      <c r="AB145" s="121">
        <f t="shared" si="149"/>
        <v>80.599999999999994</v>
      </c>
      <c r="AC145" s="121">
        <f t="shared" si="149"/>
        <v>0</v>
      </c>
      <c r="AD145" s="121">
        <f t="shared" si="149"/>
        <v>0</v>
      </c>
      <c r="AE145" s="121">
        <f t="shared" si="149"/>
        <v>0</v>
      </c>
      <c r="AF145" s="117"/>
    </row>
    <row r="146" spans="1:32" s="2" customFormat="1" x14ac:dyDescent="0.25">
      <c r="A146" s="112" t="s">
        <v>23</v>
      </c>
      <c r="B146" s="113">
        <f>H146+J146+L146+N146+P146+R146+T146+V146+X146+Z146+AB146+AD146</f>
        <v>0</v>
      </c>
      <c r="C146" s="146">
        <f>H146+J146+L146+N146+P146+R146</f>
        <v>0</v>
      </c>
      <c r="D146" s="146">
        <v>0</v>
      </c>
      <c r="E146" s="114">
        <f>I146+K146+M146+O146+Q146+S146+U146+W146+Y146+AA146+AC146+AE146</f>
        <v>0</v>
      </c>
      <c r="F146" s="113">
        <v>0</v>
      </c>
      <c r="G146" s="113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14">
        <v>0</v>
      </c>
      <c r="S146" s="115">
        <v>0</v>
      </c>
      <c r="T146" s="114">
        <v>0</v>
      </c>
      <c r="U146" s="115"/>
      <c r="V146" s="114">
        <v>0</v>
      </c>
      <c r="W146" s="115"/>
      <c r="X146" s="114">
        <v>0</v>
      </c>
      <c r="Y146" s="115"/>
      <c r="Z146" s="114">
        <v>0</v>
      </c>
      <c r="AA146" s="115"/>
      <c r="AB146" s="114">
        <v>0</v>
      </c>
      <c r="AC146" s="115"/>
      <c r="AD146" s="114">
        <v>0</v>
      </c>
      <c r="AE146" s="116"/>
      <c r="AF146" s="117"/>
    </row>
    <row r="147" spans="1:32" s="2" customFormat="1" x14ac:dyDescent="0.25">
      <c r="A147" s="112" t="s">
        <v>22</v>
      </c>
      <c r="B147" s="113">
        <f>H147+J147+L147+N147+P147+R147+T147+V147+X147+Z147+AB147+AD147</f>
        <v>0</v>
      </c>
      <c r="C147" s="146">
        <f>H147+J147+L147+N147+P147+R147</f>
        <v>0</v>
      </c>
      <c r="D147" s="146">
        <v>0</v>
      </c>
      <c r="E147" s="114">
        <f t="shared" ref="E147:E149" si="150">I147+K147+M147+O147+Q147+S147+U147+W147+Y147+AA147+AC147+AE147</f>
        <v>0</v>
      </c>
      <c r="F147" s="113">
        <v>0</v>
      </c>
      <c r="G147" s="113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14">
        <v>0</v>
      </c>
      <c r="S147" s="115">
        <v>0</v>
      </c>
      <c r="T147" s="114">
        <v>0</v>
      </c>
      <c r="U147" s="115"/>
      <c r="V147" s="114">
        <v>0</v>
      </c>
      <c r="W147" s="115"/>
      <c r="X147" s="114">
        <v>0</v>
      </c>
      <c r="Y147" s="115"/>
      <c r="Z147" s="114">
        <v>0</v>
      </c>
      <c r="AA147" s="115"/>
      <c r="AB147" s="114">
        <v>0</v>
      </c>
      <c r="AC147" s="115"/>
      <c r="AD147" s="114">
        <v>0</v>
      </c>
      <c r="AE147" s="116"/>
      <c r="AF147" s="117"/>
    </row>
    <row r="148" spans="1:32" s="2" customFormat="1" x14ac:dyDescent="0.25">
      <c r="A148" s="112" t="s">
        <v>21</v>
      </c>
      <c r="B148" s="113">
        <f t="shared" ref="B148:B149" si="151">H148+J148+L148+N148+P148+R148+T148+V148+X148+Z148+AB148+AD148</f>
        <v>146.6</v>
      </c>
      <c r="C148" s="146">
        <f>H148+J148+L148+N148+P148+R148</f>
        <v>66</v>
      </c>
      <c r="D148" s="146">
        <v>0</v>
      </c>
      <c r="E148" s="114">
        <f t="shared" si="150"/>
        <v>66</v>
      </c>
      <c r="F148" s="113">
        <f t="shared" ref="F148:G148" si="152">E148/B148*100</f>
        <v>45.020463847203274</v>
      </c>
      <c r="G148" s="113">
        <f t="shared" si="152"/>
        <v>68.212824010914048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v>0</v>
      </c>
      <c r="R148" s="114">
        <v>66</v>
      </c>
      <c r="S148" s="114">
        <v>66</v>
      </c>
      <c r="T148" s="114">
        <v>0</v>
      </c>
      <c r="U148" s="114"/>
      <c r="V148" s="114">
        <v>0</v>
      </c>
      <c r="W148" s="114"/>
      <c r="X148" s="114">
        <v>0</v>
      </c>
      <c r="Y148" s="114"/>
      <c r="Z148" s="114">
        <v>0</v>
      </c>
      <c r="AA148" s="114"/>
      <c r="AB148" s="114">
        <v>80.599999999999994</v>
      </c>
      <c r="AC148" s="114"/>
      <c r="AD148" s="114">
        <v>0</v>
      </c>
      <c r="AE148" s="116"/>
      <c r="AF148" s="117"/>
    </row>
    <row r="149" spans="1:32" s="2" customFormat="1" x14ac:dyDescent="0.25">
      <c r="A149" s="112" t="s">
        <v>24</v>
      </c>
      <c r="B149" s="113">
        <f t="shared" si="151"/>
        <v>0</v>
      </c>
      <c r="C149" s="114">
        <f>H149+J149+L149+N149+P149+R149</f>
        <v>0</v>
      </c>
      <c r="D149" s="114">
        <v>0</v>
      </c>
      <c r="E149" s="114">
        <f t="shared" si="150"/>
        <v>0</v>
      </c>
      <c r="F149" s="113">
        <v>0</v>
      </c>
      <c r="G149" s="113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14">
        <v>0</v>
      </c>
      <c r="S149" s="115">
        <v>0</v>
      </c>
      <c r="T149" s="114">
        <v>0</v>
      </c>
      <c r="U149" s="115"/>
      <c r="V149" s="114">
        <v>0</v>
      </c>
      <c r="W149" s="115"/>
      <c r="X149" s="114">
        <v>0</v>
      </c>
      <c r="Y149" s="115"/>
      <c r="Z149" s="114">
        <v>0</v>
      </c>
      <c r="AA149" s="115"/>
      <c r="AB149" s="114">
        <v>0</v>
      </c>
      <c r="AC149" s="115"/>
      <c r="AD149" s="114">
        <v>0</v>
      </c>
      <c r="AE149" s="116"/>
      <c r="AF149" s="117"/>
    </row>
    <row r="150" spans="1:32" s="2" customFormat="1" ht="63" x14ac:dyDescent="0.25">
      <c r="A150" s="185" t="s">
        <v>63</v>
      </c>
      <c r="B150" s="186">
        <f t="shared" ref="B150:AE150" si="153">B151</f>
        <v>83.899999999999977</v>
      </c>
      <c r="C150" s="186">
        <f t="shared" si="153"/>
        <v>78.383999999999986</v>
      </c>
      <c r="D150" s="186">
        <f t="shared" si="153"/>
        <v>78.383999999999986</v>
      </c>
      <c r="E150" s="186">
        <f t="shared" si="153"/>
        <v>78.383999999999986</v>
      </c>
      <c r="F150" s="186">
        <f>E150/B150*100</f>
        <v>93.425506555423127</v>
      </c>
      <c r="G150" s="186">
        <f>E150/C150*100</f>
        <v>100</v>
      </c>
      <c r="H150" s="186">
        <f t="shared" si="153"/>
        <v>0</v>
      </c>
      <c r="I150" s="186">
        <f t="shared" si="153"/>
        <v>0</v>
      </c>
      <c r="J150" s="186">
        <f t="shared" si="153"/>
        <v>65.867999999999995</v>
      </c>
      <c r="K150" s="186">
        <f t="shared" si="153"/>
        <v>65.867999999999995</v>
      </c>
      <c r="L150" s="186">
        <f t="shared" si="153"/>
        <v>2.758</v>
      </c>
      <c r="M150" s="186">
        <f t="shared" si="153"/>
        <v>2.758</v>
      </c>
      <c r="N150" s="186">
        <f t="shared" si="153"/>
        <v>9.7579999999999991</v>
      </c>
      <c r="O150" s="186">
        <f t="shared" si="153"/>
        <v>9.7579999999999991</v>
      </c>
      <c r="P150" s="186">
        <f t="shared" si="153"/>
        <v>0</v>
      </c>
      <c r="Q150" s="186">
        <f t="shared" si="153"/>
        <v>0</v>
      </c>
      <c r="R150" s="186">
        <f t="shared" si="153"/>
        <v>0</v>
      </c>
      <c r="S150" s="186">
        <f t="shared" si="153"/>
        <v>0</v>
      </c>
      <c r="T150" s="186">
        <f t="shared" si="153"/>
        <v>0</v>
      </c>
      <c r="U150" s="186">
        <f t="shared" si="153"/>
        <v>0</v>
      </c>
      <c r="V150" s="186">
        <f t="shared" si="153"/>
        <v>2.758</v>
      </c>
      <c r="W150" s="186">
        <f t="shared" si="153"/>
        <v>0</v>
      </c>
      <c r="X150" s="186">
        <f t="shared" si="153"/>
        <v>0</v>
      </c>
      <c r="Y150" s="186">
        <f t="shared" si="153"/>
        <v>0</v>
      </c>
      <c r="Z150" s="186">
        <f t="shared" si="153"/>
        <v>2.758</v>
      </c>
      <c r="AA150" s="186">
        <f t="shared" si="153"/>
        <v>0</v>
      </c>
      <c r="AB150" s="186">
        <f t="shared" si="153"/>
        <v>0</v>
      </c>
      <c r="AC150" s="186">
        <f t="shared" si="153"/>
        <v>0</v>
      </c>
      <c r="AD150" s="186">
        <f t="shared" si="153"/>
        <v>0</v>
      </c>
      <c r="AE150" s="186">
        <f t="shared" si="153"/>
        <v>0</v>
      </c>
      <c r="AF150" s="249" t="s">
        <v>95</v>
      </c>
    </row>
    <row r="151" spans="1:32" s="2" customFormat="1" x14ac:dyDescent="0.25">
      <c r="A151" s="200" t="s">
        <v>30</v>
      </c>
      <c r="B151" s="121">
        <f>B152+B153+B154+B155</f>
        <v>83.899999999999977</v>
      </c>
      <c r="C151" s="121">
        <f t="shared" ref="C151:E151" si="154">C152+C153+C154+C155</f>
        <v>78.383999999999986</v>
      </c>
      <c r="D151" s="121">
        <f t="shared" si="154"/>
        <v>78.383999999999986</v>
      </c>
      <c r="E151" s="121">
        <f t="shared" si="154"/>
        <v>78.383999999999986</v>
      </c>
      <c r="F151" s="121">
        <f>E151/B151*100</f>
        <v>93.425506555423127</v>
      </c>
      <c r="G151" s="121">
        <f>E151/C151*100</f>
        <v>100</v>
      </c>
      <c r="H151" s="121">
        <f>H152+H153+H154+H155</f>
        <v>0</v>
      </c>
      <c r="I151" s="121">
        <f t="shared" ref="I151:AE151" si="155">I152+I153+I154+I155</f>
        <v>0</v>
      </c>
      <c r="J151" s="121">
        <f t="shared" si="155"/>
        <v>65.867999999999995</v>
      </c>
      <c r="K151" s="121">
        <f t="shared" si="155"/>
        <v>65.867999999999995</v>
      </c>
      <c r="L151" s="121">
        <f t="shared" si="155"/>
        <v>2.758</v>
      </c>
      <c r="M151" s="121">
        <f t="shared" si="155"/>
        <v>2.758</v>
      </c>
      <c r="N151" s="121">
        <f t="shared" si="155"/>
        <v>9.7579999999999991</v>
      </c>
      <c r="O151" s="121">
        <f t="shared" si="155"/>
        <v>9.7579999999999991</v>
      </c>
      <c r="P151" s="121">
        <f t="shared" si="155"/>
        <v>0</v>
      </c>
      <c r="Q151" s="121">
        <f t="shared" si="155"/>
        <v>0</v>
      </c>
      <c r="R151" s="121">
        <f t="shared" si="155"/>
        <v>0</v>
      </c>
      <c r="S151" s="121">
        <f t="shared" si="155"/>
        <v>0</v>
      </c>
      <c r="T151" s="121">
        <f t="shared" si="155"/>
        <v>0</v>
      </c>
      <c r="U151" s="121">
        <f t="shared" si="155"/>
        <v>0</v>
      </c>
      <c r="V151" s="121">
        <f t="shared" si="155"/>
        <v>2.758</v>
      </c>
      <c r="W151" s="121">
        <f t="shared" si="155"/>
        <v>0</v>
      </c>
      <c r="X151" s="121">
        <f t="shared" si="155"/>
        <v>0</v>
      </c>
      <c r="Y151" s="121">
        <f t="shared" si="155"/>
        <v>0</v>
      </c>
      <c r="Z151" s="121">
        <f t="shared" si="155"/>
        <v>2.758</v>
      </c>
      <c r="AA151" s="121">
        <f t="shared" si="155"/>
        <v>0</v>
      </c>
      <c r="AB151" s="121">
        <f t="shared" si="155"/>
        <v>0</v>
      </c>
      <c r="AC151" s="121">
        <f t="shared" si="155"/>
        <v>0</v>
      </c>
      <c r="AD151" s="121">
        <f t="shared" si="155"/>
        <v>0</v>
      </c>
      <c r="AE151" s="121">
        <f t="shared" si="155"/>
        <v>0</v>
      </c>
      <c r="AF151" s="250"/>
    </row>
    <row r="152" spans="1:32" s="2" customFormat="1" x14ac:dyDescent="0.25">
      <c r="A152" s="112" t="s">
        <v>23</v>
      </c>
      <c r="B152" s="113">
        <f>H152+J152+L152+N152+P152+R152+T152+V152+X152+Z152+AB152+AD152</f>
        <v>0</v>
      </c>
      <c r="C152" s="114">
        <f>H152+J152+L152+N152+P152+R152</f>
        <v>0</v>
      </c>
      <c r="D152" s="114">
        <v>0</v>
      </c>
      <c r="E152" s="114">
        <f>I152+K152+M152+O152+Q152+S152+U152+W152+Y152+AA152+AC152+AE152</f>
        <v>0</v>
      </c>
      <c r="F152" s="113">
        <v>0</v>
      </c>
      <c r="G152" s="113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114">
        <v>0</v>
      </c>
      <c r="Q152" s="114">
        <v>0</v>
      </c>
      <c r="R152" s="114">
        <v>0</v>
      </c>
      <c r="S152" s="115">
        <v>0</v>
      </c>
      <c r="T152" s="114">
        <v>0</v>
      </c>
      <c r="U152" s="115"/>
      <c r="V152" s="114">
        <v>0</v>
      </c>
      <c r="W152" s="115"/>
      <c r="X152" s="114">
        <v>0</v>
      </c>
      <c r="Y152" s="115"/>
      <c r="Z152" s="114">
        <v>0</v>
      </c>
      <c r="AA152" s="115"/>
      <c r="AB152" s="114">
        <v>0</v>
      </c>
      <c r="AC152" s="115"/>
      <c r="AD152" s="114">
        <v>0</v>
      </c>
      <c r="AE152" s="116"/>
      <c r="AF152" s="250"/>
    </row>
    <row r="153" spans="1:32" s="2" customFormat="1" x14ac:dyDescent="0.25">
      <c r="A153" s="112" t="s">
        <v>22</v>
      </c>
      <c r="B153" s="113">
        <f>H153+J153+L153+N153+P153+R153+T153+V153+X153+Z153+AB153+AD153</f>
        <v>0</v>
      </c>
      <c r="C153" s="114">
        <f>H153+J153+L153+N153+P153+R153</f>
        <v>0</v>
      </c>
      <c r="D153" s="114">
        <v>0</v>
      </c>
      <c r="E153" s="114">
        <f t="shared" ref="E153:E155" si="156">I153+K153+M153+O153+Q153+S153+U153+W153+Y153+AA153+AC153+AE153</f>
        <v>0</v>
      </c>
      <c r="F153" s="113">
        <v>0</v>
      </c>
      <c r="G153" s="113">
        <v>0</v>
      </c>
      <c r="H153" s="114">
        <v>0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114">
        <v>0</v>
      </c>
      <c r="Q153" s="114">
        <v>0</v>
      </c>
      <c r="R153" s="114">
        <v>0</v>
      </c>
      <c r="S153" s="115">
        <v>0</v>
      </c>
      <c r="T153" s="114">
        <v>0</v>
      </c>
      <c r="U153" s="115"/>
      <c r="V153" s="114">
        <v>0</v>
      </c>
      <c r="W153" s="115"/>
      <c r="X153" s="114">
        <v>0</v>
      </c>
      <c r="Y153" s="115"/>
      <c r="Z153" s="114">
        <v>0</v>
      </c>
      <c r="AA153" s="115"/>
      <c r="AB153" s="114">
        <v>0</v>
      </c>
      <c r="AC153" s="115"/>
      <c r="AD153" s="114">
        <v>0</v>
      </c>
      <c r="AE153" s="116"/>
      <c r="AF153" s="250"/>
    </row>
    <row r="154" spans="1:32" s="2" customFormat="1" x14ac:dyDescent="0.25">
      <c r="A154" s="112" t="s">
        <v>21</v>
      </c>
      <c r="B154" s="113">
        <f t="shared" ref="B154:B155" si="157">H154+J154+L154+N154+P154+R154+T154+V154+X154+Z154+AB154+AD154</f>
        <v>83.899999999999977</v>
      </c>
      <c r="C154" s="114">
        <f t="shared" ref="C154:C155" si="158">H154+J154+L154+N154+P154+R154</f>
        <v>78.383999999999986</v>
      </c>
      <c r="D154" s="114">
        <f>E154</f>
        <v>78.383999999999986</v>
      </c>
      <c r="E154" s="114">
        <f t="shared" si="156"/>
        <v>78.383999999999986</v>
      </c>
      <c r="F154" s="113">
        <f>E154/B154*100</f>
        <v>93.425506555423127</v>
      </c>
      <c r="G154" s="113">
        <f>E154/C154*100</f>
        <v>100</v>
      </c>
      <c r="H154" s="114">
        <v>0</v>
      </c>
      <c r="I154" s="114">
        <v>0</v>
      </c>
      <c r="J154" s="114">
        <v>65.867999999999995</v>
      </c>
      <c r="K154" s="114">
        <v>65.867999999999995</v>
      </c>
      <c r="L154" s="114">
        <v>2.758</v>
      </c>
      <c r="M154" s="114">
        <v>2.758</v>
      </c>
      <c r="N154" s="114">
        <v>9.7579999999999991</v>
      </c>
      <c r="O154" s="114">
        <v>9.7579999999999991</v>
      </c>
      <c r="P154" s="114">
        <v>0</v>
      </c>
      <c r="Q154" s="114">
        <v>0</v>
      </c>
      <c r="R154" s="114">
        <v>0</v>
      </c>
      <c r="S154" s="114">
        <v>0</v>
      </c>
      <c r="T154" s="114">
        <v>0</v>
      </c>
      <c r="U154" s="114"/>
      <c r="V154" s="114">
        <v>2.758</v>
      </c>
      <c r="W154" s="114"/>
      <c r="X154" s="114">
        <v>0</v>
      </c>
      <c r="Y154" s="114"/>
      <c r="Z154" s="114">
        <v>2.758</v>
      </c>
      <c r="AA154" s="114"/>
      <c r="AB154" s="114">
        <v>0</v>
      </c>
      <c r="AC154" s="114"/>
      <c r="AD154" s="114">
        <v>0</v>
      </c>
      <c r="AE154" s="116"/>
      <c r="AF154" s="250"/>
    </row>
    <row r="155" spans="1:32" s="2" customFormat="1" x14ac:dyDescent="0.25">
      <c r="A155" s="112" t="s">
        <v>24</v>
      </c>
      <c r="B155" s="113">
        <f t="shared" si="157"/>
        <v>0</v>
      </c>
      <c r="C155" s="114">
        <f t="shared" si="158"/>
        <v>0</v>
      </c>
      <c r="D155" s="114">
        <v>0</v>
      </c>
      <c r="E155" s="114">
        <f t="shared" si="156"/>
        <v>0</v>
      </c>
      <c r="F155" s="113">
        <v>0</v>
      </c>
      <c r="G155" s="113">
        <v>0</v>
      </c>
      <c r="H155" s="114">
        <v>0</v>
      </c>
      <c r="I155" s="114">
        <v>0</v>
      </c>
      <c r="J155" s="114">
        <v>0</v>
      </c>
      <c r="K155" s="114">
        <v>0</v>
      </c>
      <c r="L155" s="114">
        <v>0</v>
      </c>
      <c r="M155" s="114">
        <v>0</v>
      </c>
      <c r="N155" s="114">
        <v>0</v>
      </c>
      <c r="O155" s="114">
        <v>0</v>
      </c>
      <c r="P155" s="114">
        <v>0</v>
      </c>
      <c r="Q155" s="114">
        <v>0</v>
      </c>
      <c r="R155" s="114">
        <v>0</v>
      </c>
      <c r="S155" s="115">
        <v>0</v>
      </c>
      <c r="T155" s="114">
        <v>0</v>
      </c>
      <c r="U155" s="115"/>
      <c r="V155" s="114">
        <v>0</v>
      </c>
      <c r="W155" s="115"/>
      <c r="X155" s="114">
        <v>0</v>
      </c>
      <c r="Y155" s="115"/>
      <c r="Z155" s="114">
        <v>0</v>
      </c>
      <c r="AA155" s="115"/>
      <c r="AB155" s="114">
        <v>0</v>
      </c>
      <c r="AC155" s="115"/>
      <c r="AD155" s="114">
        <v>0</v>
      </c>
      <c r="AE155" s="116"/>
      <c r="AF155" s="251"/>
    </row>
    <row r="156" spans="1:32" s="2" customFormat="1" ht="31.5" x14ac:dyDescent="0.25">
      <c r="A156" s="131" t="s">
        <v>64</v>
      </c>
      <c r="B156" s="132">
        <f>B158+B164+B170+B176</f>
        <v>410.7</v>
      </c>
      <c r="C156" s="132">
        <f>C158+C164+C170+C176</f>
        <v>281.08</v>
      </c>
      <c r="D156" s="132">
        <f t="shared" ref="D156:AE156" si="159">D158+D164+D170+D176</f>
        <v>281.08</v>
      </c>
      <c r="E156" s="132">
        <f t="shared" si="159"/>
        <v>281.08</v>
      </c>
      <c r="F156" s="132">
        <f>E156*100/B156</f>
        <v>68.439250060871686</v>
      </c>
      <c r="G156" s="132">
        <f>E156*100/C156</f>
        <v>100</v>
      </c>
      <c r="H156" s="132">
        <f t="shared" si="159"/>
        <v>0</v>
      </c>
      <c r="I156" s="132">
        <f t="shared" si="159"/>
        <v>0</v>
      </c>
      <c r="J156" s="132">
        <f t="shared" si="159"/>
        <v>0</v>
      </c>
      <c r="K156" s="132">
        <f t="shared" si="159"/>
        <v>0</v>
      </c>
      <c r="L156" s="132">
        <f t="shared" si="159"/>
        <v>160</v>
      </c>
      <c r="M156" s="132">
        <f t="shared" si="159"/>
        <v>160</v>
      </c>
      <c r="N156" s="132">
        <f t="shared" si="159"/>
        <v>0</v>
      </c>
      <c r="O156" s="132">
        <f t="shared" si="159"/>
        <v>0</v>
      </c>
      <c r="P156" s="132">
        <f t="shared" si="159"/>
        <v>111.48</v>
      </c>
      <c r="Q156" s="132">
        <f>Q158+Q164+Q170+Q176</f>
        <v>111.48</v>
      </c>
      <c r="R156" s="132">
        <f t="shared" si="159"/>
        <v>9.6</v>
      </c>
      <c r="S156" s="132">
        <f t="shared" si="159"/>
        <v>9.6</v>
      </c>
      <c r="T156" s="132">
        <f t="shared" si="159"/>
        <v>19.899999999999999</v>
      </c>
      <c r="U156" s="132">
        <f t="shared" si="159"/>
        <v>0</v>
      </c>
      <c r="V156" s="132">
        <f t="shared" si="159"/>
        <v>26.96</v>
      </c>
      <c r="W156" s="132">
        <f t="shared" si="159"/>
        <v>0</v>
      </c>
      <c r="X156" s="132">
        <f t="shared" si="159"/>
        <v>5.26</v>
      </c>
      <c r="Y156" s="132">
        <f t="shared" si="159"/>
        <v>0</v>
      </c>
      <c r="Z156" s="132">
        <f t="shared" si="159"/>
        <v>77.5</v>
      </c>
      <c r="AA156" s="132">
        <f t="shared" si="159"/>
        <v>0</v>
      </c>
      <c r="AB156" s="132">
        <f t="shared" si="159"/>
        <v>0</v>
      </c>
      <c r="AC156" s="132">
        <f t="shared" si="159"/>
        <v>0</v>
      </c>
      <c r="AD156" s="132">
        <f t="shared" si="159"/>
        <v>0</v>
      </c>
      <c r="AE156" s="132">
        <f t="shared" si="159"/>
        <v>0</v>
      </c>
      <c r="AF156" s="132"/>
    </row>
    <row r="157" spans="1:32" s="2" customFormat="1" x14ac:dyDescent="0.25">
      <c r="A157" s="112" t="s">
        <v>20</v>
      </c>
      <c r="B157" s="113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6"/>
      <c r="AF157" s="117"/>
    </row>
    <row r="158" spans="1:32" s="2" customFormat="1" ht="31.5" x14ac:dyDescent="0.25">
      <c r="A158" s="185" t="s">
        <v>65</v>
      </c>
      <c r="B158" s="186">
        <f t="shared" ref="B158:AE158" si="160">B159</f>
        <v>64.2</v>
      </c>
      <c r="C158" s="186">
        <f t="shared" si="160"/>
        <v>31.98</v>
      </c>
      <c r="D158" s="186">
        <f t="shared" si="160"/>
        <v>31.98</v>
      </c>
      <c r="E158" s="186">
        <f t="shared" si="160"/>
        <v>31.98</v>
      </c>
      <c r="F158" s="186">
        <f>E158/B158*100</f>
        <v>49.813084112149532</v>
      </c>
      <c r="G158" s="186">
        <f>E158/C158*100</f>
        <v>100</v>
      </c>
      <c r="H158" s="186">
        <f t="shared" si="160"/>
        <v>0</v>
      </c>
      <c r="I158" s="186">
        <f t="shared" si="160"/>
        <v>0</v>
      </c>
      <c r="J158" s="186">
        <f t="shared" si="160"/>
        <v>0</v>
      </c>
      <c r="K158" s="186">
        <f t="shared" si="160"/>
        <v>0</v>
      </c>
      <c r="L158" s="186">
        <f t="shared" si="160"/>
        <v>0</v>
      </c>
      <c r="M158" s="186">
        <f t="shared" si="160"/>
        <v>0</v>
      </c>
      <c r="N158" s="186">
        <f t="shared" si="160"/>
        <v>0</v>
      </c>
      <c r="O158" s="186">
        <f t="shared" si="160"/>
        <v>0</v>
      </c>
      <c r="P158" s="186">
        <f t="shared" si="160"/>
        <v>31.98</v>
      </c>
      <c r="Q158" s="186">
        <f t="shared" si="160"/>
        <v>31.98</v>
      </c>
      <c r="R158" s="186">
        <f t="shared" si="160"/>
        <v>0</v>
      </c>
      <c r="S158" s="186">
        <f t="shared" si="160"/>
        <v>0</v>
      </c>
      <c r="T158" s="186">
        <f t="shared" si="160"/>
        <v>0</v>
      </c>
      <c r="U158" s="186">
        <f t="shared" si="160"/>
        <v>0</v>
      </c>
      <c r="V158" s="186">
        <f t="shared" si="160"/>
        <v>26.96</v>
      </c>
      <c r="W158" s="186">
        <f t="shared" si="160"/>
        <v>0</v>
      </c>
      <c r="X158" s="186">
        <f t="shared" si="160"/>
        <v>5.26</v>
      </c>
      <c r="Y158" s="186">
        <f t="shared" si="160"/>
        <v>0</v>
      </c>
      <c r="Z158" s="186">
        <f t="shared" si="160"/>
        <v>0</v>
      </c>
      <c r="AA158" s="186">
        <f t="shared" si="160"/>
        <v>0</v>
      </c>
      <c r="AB158" s="186">
        <f t="shared" si="160"/>
        <v>0</v>
      </c>
      <c r="AC158" s="186">
        <f t="shared" si="160"/>
        <v>0</v>
      </c>
      <c r="AD158" s="186">
        <f t="shared" si="160"/>
        <v>0</v>
      </c>
      <c r="AE158" s="186">
        <f t="shared" si="160"/>
        <v>0</v>
      </c>
      <c r="AF158" s="189"/>
    </row>
    <row r="159" spans="1:32" s="2" customFormat="1" x14ac:dyDescent="0.25">
      <c r="A159" s="200" t="s">
        <v>30</v>
      </c>
      <c r="B159" s="121">
        <f>B160+B161+B162+B163</f>
        <v>64.2</v>
      </c>
      <c r="C159" s="141">
        <f>C160+C161+C162+C163</f>
        <v>31.98</v>
      </c>
      <c r="D159" s="141">
        <f t="shared" ref="D159:E159" si="161">D160+D161+D162+D163</f>
        <v>31.98</v>
      </c>
      <c r="E159" s="121">
        <f t="shared" si="161"/>
        <v>31.98</v>
      </c>
      <c r="F159" s="113">
        <f>E159/B159*100</f>
        <v>49.813084112149532</v>
      </c>
      <c r="G159" s="113">
        <f>E159/C159*100</f>
        <v>100</v>
      </c>
      <c r="H159" s="121">
        <f>H160+H161+H162+H163</f>
        <v>0</v>
      </c>
      <c r="I159" s="121">
        <f t="shared" ref="I159:AE159" si="162">I160+I161+I162+I163</f>
        <v>0</v>
      </c>
      <c r="J159" s="121">
        <f t="shared" si="162"/>
        <v>0</v>
      </c>
      <c r="K159" s="121">
        <f t="shared" si="162"/>
        <v>0</v>
      </c>
      <c r="L159" s="121">
        <f t="shared" si="162"/>
        <v>0</v>
      </c>
      <c r="M159" s="121">
        <f t="shared" si="162"/>
        <v>0</v>
      </c>
      <c r="N159" s="121">
        <f t="shared" si="162"/>
        <v>0</v>
      </c>
      <c r="O159" s="121">
        <f t="shared" si="162"/>
        <v>0</v>
      </c>
      <c r="P159" s="121">
        <f t="shared" si="162"/>
        <v>31.98</v>
      </c>
      <c r="Q159" s="121">
        <v>31.98</v>
      </c>
      <c r="R159" s="121">
        <f t="shared" si="162"/>
        <v>0</v>
      </c>
      <c r="S159" s="121">
        <f t="shared" si="162"/>
        <v>0</v>
      </c>
      <c r="T159" s="121">
        <f t="shared" si="162"/>
        <v>0</v>
      </c>
      <c r="U159" s="121">
        <f t="shared" si="162"/>
        <v>0</v>
      </c>
      <c r="V159" s="121">
        <f t="shared" si="162"/>
        <v>26.96</v>
      </c>
      <c r="W159" s="121">
        <f t="shared" si="162"/>
        <v>0</v>
      </c>
      <c r="X159" s="121">
        <f t="shared" si="162"/>
        <v>5.26</v>
      </c>
      <c r="Y159" s="121">
        <f t="shared" si="162"/>
        <v>0</v>
      </c>
      <c r="Z159" s="121">
        <f t="shared" si="162"/>
        <v>0</v>
      </c>
      <c r="AA159" s="121">
        <f t="shared" si="162"/>
        <v>0</v>
      </c>
      <c r="AB159" s="121">
        <f t="shared" si="162"/>
        <v>0</v>
      </c>
      <c r="AC159" s="121">
        <f t="shared" si="162"/>
        <v>0</v>
      </c>
      <c r="AD159" s="121">
        <f t="shared" si="162"/>
        <v>0</v>
      </c>
      <c r="AE159" s="121">
        <f t="shared" si="162"/>
        <v>0</v>
      </c>
      <c r="AF159" s="117"/>
    </row>
    <row r="160" spans="1:32" s="2" customFormat="1" x14ac:dyDescent="0.25">
      <c r="A160" s="112" t="s">
        <v>23</v>
      </c>
      <c r="B160" s="113">
        <f>H160+J160+L160+N160+P160+R160+T160+V160+X160+Z160+AB160+AD160</f>
        <v>0</v>
      </c>
      <c r="C160" s="114">
        <f>H160+J160+L160+N160+P160+R160</f>
        <v>0</v>
      </c>
      <c r="D160" s="114">
        <v>0</v>
      </c>
      <c r="E160" s="114">
        <f>I160+K160+M160+O160+Q160+S160+U160+W160+Y160+AA160+AC160+AE160</f>
        <v>0</v>
      </c>
      <c r="F160" s="135">
        <v>0</v>
      </c>
      <c r="G160" s="113">
        <v>0</v>
      </c>
      <c r="H160" s="114">
        <v>0</v>
      </c>
      <c r="I160" s="114">
        <v>0</v>
      </c>
      <c r="J160" s="114">
        <v>0</v>
      </c>
      <c r="K160" s="114">
        <v>0</v>
      </c>
      <c r="L160" s="114">
        <v>0</v>
      </c>
      <c r="M160" s="114">
        <v>0</v>
      </c>
      <c r="N160" s="114">
        <v>0</v>
      </c>
      <c r="O160" s="114">
        <v>0</v>
      </c>
      <c r="P160" s="114">
        <v>0</v>
      </c>
      <c r="Q160" s="114">
        <v>0</v>
      </c>
      <c r="R160" s="114">
        <v>0</v>
      </c>
      <c r="S160" s="115">
        <v>0</v>
      </c>
      <c r="T160" s="114">
        <v>0</v>
      </c>
      <c r="U160" s="115"/>
      <c r="V160" s="114">
        <v>0</v>
      </c>
      <c r="W160" s="115"/>
      <c r="X160" s="114">
        <v>0</v>
      </c>
      <c r="Y160" s="115"/>
      <c r="Z160" s="114">
        <v>0</v>
      </c>
      <c r="AA160" s="115"/>
      <c r="AB160" s="114">
        <v>0</v>
      </c>
      <c r="AC160" s="115"/>
      <c r="AD160" s="114">
        <v>0</v>
      </c>
      <c r="AE160" s="116"/>
      <c r="AF160" s="117"/>
    </row>
    <row r="161" spans="1:32" s="2" customFormat="1" x14ac:dyDescent="0.25">
      <c r="A161" s="112" t="s">
        <v>22</v>
      </c>
      <c r="B161" s="113">
        <f>H161+J161+L161+N161+P161+R161+T161+V161+X161+Z161+AB161+AD161</f>
        <v>0</v>
      </c>
      <c r="C161" s="114">
        <f>H161+J161+L161</f>
        <v>0</v>
      </c>
      <c r="D161" s="114">
        <v>0</v>
      </c>
      <c r="E161" s="114">
        <f t="shared" ref="E161:E163" si="163">I161+K161+M161+O161+Q161+S161+U161+W161+Y161+AA161+AC161+AE161</f>
        <v>0</v>
      </c>
      <c r="F161" s="135">
        <v>0</v>
      </c>
      <c r="G161" s="113">
        <v>0</v>
      </c>
      <c r="H161" s="114">
        <v>0</v>
      </c>
      <c r="I161" s="114">
        <v>0</v>
      </c>
      <c r="J161" s="114">
        <v>0</v>
      </c>
      <c r="K161" s="114">
        <v>0</v>
      </c>
      <c r="L161" s="114">
        <v>0</v>
      </c>
      <c r="M161" s="114">
        <v>0</v>
      </c>
      <c r="N161" s="114">
        <v>0</v>
      </c>
      <c r="O161" s="114">
        <v>0</v>
      </c>
      <c r="P161" s="114">
        <v>0</v>
      </c>
      <c r="Q161" s="114">
        <v>0</v>
      </c>
      <c r="R161" s="114">
        <v>0</v>
      </c>
      <c r="S161" s="115">
        <v>0</v>
      </c>
      <c r="T161" s="114">
        <v>0</v>
      </c>
      <c r="U161" s="115"/>
      <c r="V161" s="114">
        <v>0</v>
      </c>
      <c r="W161" s="115"/>
      <c r="X161" s="114">
        <v>0</v>
      </c>
      <c r="Y161" s="115"/>
      <c r="Z161" s="114">
        <v>0</v>
      </c>
      <c r="AA161" s="115"/>
      <c r="AB161" s="114">
        <v>0</v>
      </c>
      <c r="AC161" s="115"/>
      <c r="AD161" s="114">
        <v>0</v>
      </c>
      <c r="AE161" s="116"/>
      <c r="AF161" s="117"/>
    </row>
    <row r="162" spans="1:32" s="2" customFormat="1" x14ac:dyDescent="0.25">
      <c r="A162" s="112" t="s">
        <v>21</v>
      </c>
      <c r="B162" s="113">
        <f t="shared" ref="B162:B163" si="164">H162+J162+L162+N162+P162+R162+T162+V162+X162+Z162+AB162+AD162</f>
        <v>64.2</v>
      </c>
      <c r="C162" s="146">
        <f>H162+J162+L162+N162+P162+R162</f>
        <v>31.98</v>
      </c>
      <c r="D162" s="146">
        <v>31.98</v>
      </c>
      <c r="E162" s="114">
        <f t="shared" si="163"/>
        <v>31.98</v>
      </c>
      <c r="F162" s="113">
        <f>E162/B162*100</f>
        <v>49.813084112149532</v>
      </c>
      <c r="G162" s="113">
        <f>E162/C162*100</f>
        <v>100</v>
      </c>
      <c r="H162" s="114">
        <v>0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14">
        <v>0</v>
      </c>
      <c r="O162" s="114">
        <v>0</v>
      </c>
      <c r="P162" s="114">
        <v>31.98</v>
      </c>
      <c r="Q162" s="114">
        <v>31.98</v>
      </c>
      <c r="R162" s="114">
        <v>0</v>
      </c>
      <c r="S162" s="114">
        <v>0</v>
      </c>
      <c r="T162" s="114">
        <v>0</v>
      </c>
      <c r="U162" s="114"/>
      <c r="V162" s="114">
        <v>26.96</v>
      </c>
      <c r="W162" s="114"/>
      <c r="X162" s="114">
        <v>5.26</v>
      </c>
      <c r="Y162" s="114"/>
      <c r="Z162" s="114">
        <v>0</v>
      </c>
      <c r="AA162" s="114"/>
      <c r="AB162" s="114">
        <v>0</v>
      </c>
      <c r="AC162" s="114"/>
      <c r="AD162" s="114">
        <v>0</v>
      </c>
      <c r="AE162" s="116"/>
      <c r="AF162" s="117"/>
    </row>
    <row r="163" spans="1:32" s="2" customFormat="1" x14ac:dyDescent="0.25">
      <c r="A163" s="112" t="s">
        <v>24</v>
      </c>
      <c r="B163" s="113">
        <f t="shared" si="164"/>
        <v>0</v>
      </c>
      <c r="C163" s="114">
        <f>H163+J163+L163+N163+P163+R163</f>
        <v>0</v>
      </c>
      <c r="D163" s="114">
        <v>0</v>
      </c>
      <c r="E163" s="114">
        <f t="shared" si="163"/>
        <v>0</v>
      </c>
      <c r="F163" s="135">
        <v>0</v>
      </c>
      <c r="G163" s="113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14">
        <v>0</v>
      </c>
      <c r="P163" s="114">
        <v>0</v>
      </c>
      <c r="Q163" s="114">
        <v>0</v>
      </c>
      <c r="R163" s="114">
        <v>0</v>
      </c>
      <c r="S163" s="115">
        <v>0</v>
      </c>
      <c r="T163" s="114">
        <v>0</v>
      </c>
      <c r="U163" s="115"/>
      <c r="V163" s="114">
        <v>0</v>
      </c>
      <c r="W163" s="115"/>
      <c r="X163" s="114">
        <v>0</v>
      </c>
      <c r="Y163" s="115"/>
      <c r="Z163" s="114">
        <v>0</v>
      </c>
      <c r="AA163" s="115"/>
      <c r="AB163" s="114">
        <v>0</v>
      </c>
      <c r="AC163" s="115"/>
      <c r="AD163" s="114">
        <v>0</v>
      </c>
      <c r="AE163" s="116"/>
      <c r="AF163" s="117"/>
    </row>
    <row r="164" spans="1:32" s="2" customFormat="1" ht="49.5" customHeight="1" x14ac:dyDescent="0.25">
      <c r="A164" s="185" t="s">
        <v>66</v>
      </c>
      <c r="B164" s="186">
        <f t="shared" ref="B164:AE164" si="165">B165</f>
        <v>77.5</v>
      </c>
      <c r="C164" s="186">
        <f t="shared" si="165"/>
        <v>0</v>
      </c>
      <c r="D164" s="186">
        <f t="shared" si="165"/>
        <v>0</v>
      </c>
      <c r="E164" s="186">
        <f t="shared" si="165"/>
        <v>0</v>
      </c>
      <c r="F164" s="186">
        <f>E164/B164*100</f>
        <v>0</v>
      </c>
      <c r="G164" s="186" t="e">
        <f>E164/C164*100</f>
        <v>#DIV/0!</v>
      </c>
      <c r="H164" s="186">
        <f t="shared" si="165"/>
        <v>0</v>
      </c>
      <c r="I164" s="186">
        <f t="shared" si="165"/>
        <v>0</v>
      </c>
      <c r="J164" s="186">
        <f t="shared" si="165"/>
        <v>0</v>
      </c>
      <c r="K164" s="186">
        <f t="shared" si="165"/>
        <v>0</v>
      </c>
      <c r="L164" s="186">
        <f t="shared" si="165"/>
        <v>0</v>
      </c>
      <c r="M164" s="186">
        <f t="shared" si="165"/>
        <v>0</v>
      </c>
      <c r="N164" s="186">
        <f t="shared" si="165"/>
        <v>0</v>
      </c>
      <c r="O164" s="186">
        <f t="shared" si="165"/>
        <v>0</v>
      </c>
      <c r="P164" s="186">
        <f t="shared" si="165"/>
        <v>0</v>
      </c>
      <c r="Q164" s="186">
        <f t="shared" si="165"/>
        <v>0</v>
      </c>
      <c r="R164" s="186">
        <f t="shared" si="165"/>
        <v>0</v>
      </c>
      <c r="S164" s="186">
        <f t="shared" si="165"/>
        <v>0</v>
      </c>
      <c r="T164" s="186">
        <f t="shared" si="165"/>
        <v>0</v>
      </c>
      <c r="U164" s="186">
        <f t="shared" si="165"/>
        <v>0</v>
      </c>
      <c r="V164" s="186">
        <f t="shared" si="165"/>
        <v>0</v>
      </c>
      <c r="W164" s="186">
        <f t="shared" si="165"/>
        <v>0</v>
      </c>
      <c r="X164" s="186">
        <f t="shared" si="165"/>
        <v>0</v>
      </c>
      <c r="Y164" s="186">
        <f t="shared" si="165"/>
        <v>0</v>
      </c>
      <c r="Z164" s="186">
        <f t="shared" si="165"/>
        <v>77.5</v>
      </c>
      <c r="AA164" s="186">
        <f t="shared" si="165"/>
        <v>0</v>
      </c>
      <c r="AB164" s="186">
        <f t="shared" si="165"/>
        <v>0</v>
      </c>
      <c r="AC164" s="186">
        <f t="shared" si="165"/>
        <v>0</v>
      </c>
      <c r="AD164" s="186">
        <f t="shared" si="165"/>
        <v>0</v>
      </c>
      <c r="AE164" s="186">
        <f t="shared" si="165"/>
        <v>0</v>
      </c>
      <c r="AF164" s="189"/>
    </row>
    <row r="165" spans="1:32" s="2" customFormat="1" x14ac:dyDescent="0.25">
      <c r="A165" s="200" t="s">
        <v>30</v>
      </c>
      <c r="B165" s="121">
        <f>B166+B167+B168+B169</f>
        <v>77.5</v>
      </c>
      <c r="C165" s="121">
        <f t="shared" ref="C165:E165" si="166">C166+C167+C168+C169</f>
        <v>0</v>
      </c>
      <c r="D165" s="121">
        <f t="shared" si="166"/>
        <v>0</v>
      </c>
      <c r="E165" s="121">
        <f t="shared" si="166"/>
        <v>0</v>
      </c>
      <c r="F165" s="134">
        <f>E165/B165*100</f>
        <v>0</v>
      </c>
      <c r="G165" s="121">
        <v>0</v>
      </c>
      <c r="H165" s="121">
        <f>H166+H167+H168+H169</f>
        <v>0</v>
      </c>
      <c r="I165" s="121">
        <f t="shared" ref="I165:AE165" si="167">I166+I167+I168+I169</f>
        <v>0</v>
      </c>
      <c r="J165" s="121">
        <f t="shared" si="167"/>
        <v>0</v>
      </c>
      <c r="K165" s="121">
        <f t="shared" si="167"/>
        <v>0</v>
      </c>
      <c r="L165" s="121">
        <f t="shared" si="167"/>
        <v>0</v>
      </c>
      <c r="M165" s="121">
        <f t="shared" si="167"/>
        <v>0</v>
      </c>
      <c r="N165" s="121">
        <f t="shared" si="167"/>
        <v>0</v>
      </c>
      <c r="O165" s="121">
        <f t="shared" si="167"/>
        <v>0</v>
      </c>
      <c r="P165" s="121">
        <f t="shared" si="167"/>
        <v>0</v>
      </c>
      <c r="Q165" s="121">
        <f t="shared" si="167"/>
        <v>0</v>
      </c>
      <c r="R165" s="121">
        <f t="shared" si="167"/>
        <v>0</v>
      </c>
      <c r="S165" s="121">
        <f t="shared" si="167"/>
        <v>0</v>
      </c>
      <c r="T165" s="121">
        <f t="shared" si="167"/>
        <v>0</v>
      </c>
      <c r="U165" s="121">
        <f t="shared" si="167"/>
        <v>0</v>
      </c>
      <c r="V165" s="121">
        <f t="shared" si="167"/>
        <v>0</v>
      </c>
      <c r="W165" s="121">
        <f t="shared" si="167"/>
        <v>0</v>
      </c>
      <c r="X165" s="121">
        <f t="shared" si="167"/>
        <v>0</v>
      </c>
      <c r="Y165" s="121">
        <f t="shared" si="167"/>
        <v>0</v>
      </c>
      <c r="Z165" s="121">
        <f t="shared" si="167"/>
        <v>77.5</v>
      </c>
      <c r="AA165" s="121">
        <f t="shared" si="167"/>
        <v>0</v>
      </c>
      <c r="AB165" s="121">
        <f t="shared" si="167"/>
        <v>0</v>
      </c>
      <c r="AC165" s="121">
        <f t="shared" si="167"/>
        <v>0</v>
      </c>
      <c r="AD165" s="121">
        <f t="shared" si="167"/>
        <v>0</v>
      </c>
      <c r="AE165" s="121">
        <f t="shared" si="167"/>
        <v>0</v>
      </c>
      <c r="AF165" s="117"/>
    </row>
    <row r="166" spans="1:32" s="2" customFormat="1" x14ac:dyDescent="0.25">
      <c r="A166" s="112" t="s">
        <v>23</v>
      </c>
      <c r="B166" s="113">
        <f>H166+J166+L166+N166+P166+R166+T166+V166+X166+Z166+AB166+AD166</f>
        <v>0</v>
      </c>
      <c r="C166" s="114">
        <f>H166+J166+L166+N166+P166+R166</f>
        <v>0</v>
      </c>
      <c r="D166" s="114">
        <v>0</v>
      </c>
      <c r="E166" s="114">
        <f>I166+K166+M166+O166+Q166+S166+U166+W166+Y166+AA166+AC166+AE166</f>
        <v>0</v>
      </c>
      <c r="F166" s="135">
        <v>0</v>
      </c>
      <c r="G166" s="113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14">
        <v>0</v>
      </c>
      <c r="P166" s="114">
        <v>0</v>
      </c>
      <c r="Q166" s="114">
        <v>0</v>
      </c>
      <c r="R166" s="114">
        <v>0</v>
      </c>
      <c r="S166" s="114">
        <v>0</v>
      </c>
      <c r="T166" s="114">
        <v>0</v>
      </c>
      <c r="U166" s="115"/>
      <c r="V166" s="114">
        <v>0</v>
      </c>
      <c r="W166" s="115"/>
      <c r="X166" s="114">
        <v>0</v>
      </c>
      <c r="Y166" s="115"/>
      <c r="Z166" s="114">
        <v>0</v>
      </c>
      <c r="AA166" s="115"/>
      <c r="AB166" s="114">
        <v>0</v>
      </c>
      <c r="AC166" s="115"/>
      <c r="AD166" s="114">
        <v>0</v>
      </c>
      <c r="AE166" s="116"/>
      <c r="AF166" s="117"/>
    </row>
    <row r="167" spans="1:32" s="2" customFormat="1" x14ac:dyDescent="0.25">
      <c r="A167" s="112" t="s">
        <v>22</v>
      </c>
      <c r="B167" s="113">
        <f>H167+J167+L167+N167+P167+R167+T167+V167+X167+Z167+AB167+AD167</f>
        <v>0</v>
      </c>
      <c r="C167" s="114">
        <f t="shared" ref="C167:C169" si="168">H167+J167+L167+N167+P167+R167</f>
        <v>0</v>
      </c>
      <c r="D167" s="114">
        <v>0</v>
      </c>
      <c r="E167" s="114">
        <f t="shared" ref="E167:E169" si="169">I167+K167+M167+O167+Q167+S167+U167+W167+Y167+AA167+AC167+AE167</f>
        <v>0</v>
      </c>
      <c r="F167" s="135">
        <v>0</v>
      </c>
      <c r="G167" s="113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O167" s="114">
        <v>0</v>
      </c>
      <c r="P167" s="114">
        <v>0</v>
      </c>
      <c r="Q167" s="114">
        <v>0</v>
      </c>
      <c r="R167" s="114">
        <v>0</v>
      </c>
      <c r="S167" s="114">
        <v>0</v>
      </c>
      <c r="T167" s="114">
        <v>0</v>
      </c>
      <c r="U167" s="115"/>
      <c r="V167" s="114">
        <v>0</v>
      </c>
      <c r="W167" s="115"/>
      <c r="X167" s="114">
        <v>0</v>
      </c>
      <c r="Y167" s="115"/>
      <c r="Z167" s="114">
        <v>0</v>
      </c>
      <c r="AA167" s="115"/>
      <c r="AB167" s="114">
        <v>0</v>
      </c>
      <c r="AC167" s="115"/>
      <c r="AD167" s="114">
        <v>0</v>
      </c>
      <c r="AE167" s="116"/>
      <c r="AF167" s="117"/>
    </row>
    <row r="168" spans="1:32" s="2" customFormat="1" x14ac:dyDescent="0.25">
      <c r="A168" s="112" t="s">
        <v>21</v>
      </c>
      <c r="B168" s="113">
        <f t="shared" ref="B168:B169" si="170">H168+J168+L168+N168+P168+R168+T168+V168+X168+Z168+AB168+AD168</f>
        <v>77.5</v>
      </c>
      <c r="C168" s="114">
        <f t="shared" si="168"/>
        <v>0</v>
      </c>
      <c r="D168" s="114">
        <v>0</v>
      </c>
      <c r="E168" s="114">
        <f t="shared" si="169"/>
        <v>0</v>
      </c>
      <c r="F168" s="135">
        <f t="shared" ref="F168" si="171">E168/B168*100</f>
        <v>0</v>
      </c>
      <c r="G168" s="113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>
        <v>0</v>
      </c>
      <c r="O168" s="114">
        <v>0</v>
      </c>
      <c r="P168" s="114">
        <v>0</v>
      </c>
      <c r="Q168" s="114">
        <v>0</v>
      </c>
      <c r="R168" s="114">
        <v>0</v>
      </c>
      <c r="S168" s="114">
        <v>0</v>
      </c>
      <c r="T168" s="114">
        <v>0</v>
      </c>
      <c r="U168" s="114"/>
      <c r="V168" s="114">
        <v>0</v>
      </c>
      <c r="W168" s="114"/>
      <c r="X168" s="114">
        <v>0</v>
      </c>
      <c r="Y168" s="114"/>
      <c r="Z168" s="114">
        <v>77.5</v>
      </c>
      <c r="AA168" s="114"/>
      <c r="AB168" s="114">
        <v>0</v>
      </c>
      <c r="AC168" s="114"/>
      <c r="AD168" s="114">
        <v>0</v>
      </c>
      <c r="AE168" s="116"/>
      <c r="AF168" s="117"/>
    </row>
    <row r="169" spans="1:32" s="2" customFormat="1" x14ac:dyDescent="0.25">
      <c r="A169" s="112" t="s">
        <v>24</v>
      </c>
      <c r="B169" s="113">
        <f t="shared" si="170"/>
        <v>0</v>
      </c>
      <c r="C169" s="114">
        <f t="shared" si="168"/>
        <v>0</v>
      </c>
      <c r="D169" s="114">
        <v>0</v>
      </c>
      <c r="E169" s="114">
        <f t="shared" si="169"/>
        <v>0</v>
      </c>
      <c r="F169" s="135">
        <v>0</v>
      </c>
      <c r="G169" s="113">
        <v>0</v>
      </c>
      <c r="H169" s="114">
        <v>0</v>
      </c>
      <c r="I169" s="114">
        <v>0</v>
      </c>
      <c r="J169" s="114">
        <v>0</v>
      </c>
      <c r="K169" s="114">
        <v>0</v>
      </c>
      <c r="L169" s="114">
        <v>0</v>
      </c>
      <c r="M169" s="114">
        <v>0</v>
      </c>
      <c r="N169" s="114">
        <v>0</v>
      </c>
      <c r="O169" s="114">
        <v>0</v>
      </c>
      <c r="P169" s="114">
        <v>0</v>
      </c>
      <c r="Q169" s="114">
        <v>0</v>
      </c>
      <c r="R169" s="114">
        <v>0</v>
      </c>
      <c r="S169" s="114">
        <v>0</v>
      </c>
      <c r="T169" s="114">
        <v>0</v>
      </c>
      <c r="U169" s="115"/>
      <c r="V169" s="114">
        <v>0</v>
      </c>
      <c r="W169" s="115"/>
      <c r="X169" s="114">
        <v>0</v>
      </c>
      <c r="Y169" s="115"/>
      <c r="Z169" s="114">
        <v>0</v>
      </c>
      <c r="AA169" s="115"/>
      <c r="AB169" s="114">
        <v>0</v>
      </c>
      <c r="AC169" s="115"/>
      <c r="AD169" s="114">
        <v>0</v>
      </c>
      <c r="AE169" s="116"/>
      <c r="AF169" s="117"/>
    </row>
    <row r="170" spans="1:32" s="2" customFormat="1" ht="31.5" x14ac:dyDescent="0.25">
      <c r="A170" s="185" t="s">
        <v>67</v>
      </c>
      <c r="B170" s="186">
        <f t="shared" ref="B170:AE170" si="172">B171</f>
        <v>109</v>
      </c>
      <c r="C170" s="186">
        <f t="shared" si="172"/>
        <v>89.1</v>
      </c>
      <c r="D170" s="186">
        <f t="shared" si="172"/>
        <v>89.1</v>
      </c>
      <c r="E170" s="186">
        <f t="shared" si="172"/>
        <v>89.1</v>
      </c>
      <c r="F170" s="186">
        <f>E170/B170*100</f>
        <v>81.743119266055047</v>
      </c>
      <c r="G170" s="186">
        <f>E170/C170*100</f>
        <v>100</v>
      </c>
      <c r="H170" s="186">
        <f t="shared" si="172"/>
        <v>0</v>
      </c>
      <c r="I170" s="186">
        <f t="shared" si="172"/>
        <v>0</v>
      </c>
      <c r="J170" s="186">
        <f t="shared" si="172"/>
        <v>0</v>
      </c>
      <c r="K170" s="186">
        <f t="shared" si="172"/>
        <v>0</v>
      </c>
      <c r="L170" s="186">
        <f t="shared" si="172"/>
        <v>0</v>
      </c>
      <c r="M170" s="186">
        <f t="shared" si="172"/>
        <v>0</v>
      </c>
      <c r="N170" s="186">
        <f t="shared" si="172"/>
        <v>0</v>
      </c>
      <c r="O170" s="186">
        <f t="shared" si="172"/>
        <v>0</v>
      </c>
      <c r="P170" s="186">
        <f t="shared" si="172"/>
        <v>79.5</v>
      </c>
      <c r="Q170" s="186">
        <f t="shared" si="172"/>
        <v>79.5</v>
      </c>
      <c r="R170" s="186">
        <f t="shared" si="172"/>
        <v>9.6</v>
      </c>
      <c r="S170" s="186">
        <f t="shared" si="172"/>
        <v>9.6</v>
      </c>
      <c r="T170" s="186">
        <f t="shared" si="172"/>
        <v>19.899999999999999</v>
      </c>
      <c r="U170" s="186">
        <f t="shared" si="172"/>
        <v>0</v>
      </c>
      <c r="V170" s="186">
        <f t="shared" si="172"/>
        <v>0</v>
      </c>
      <c r="W170" s="186">
        <f t="shared" si="172"/>
        <v>0</v>
      </c>
      <c r="X170" s="186">
        <f t="shared" si="172"/>
        <v>0</v>
      </c>
      <c r="Y170" s="186">
        <f t="shared" si="172"/>
        <v>0</v>
      </c>
      <c r="Z170" s="186">
        <f t="shared" si="172"/>
        <v>0</v>
      </c>
      <c r="AA170" s="186">
        <f t="shared" si="172"/>
        <v>0</v>
      </c>
      <c r="AB170" s="186">
        <f t="shared" si="172"/>
        <v>0</v>
      </c>
      <c r="AC170" s="186">
        <f t="shared" si="172"/>
        <v>0</v>
      </c>
      <c r="AD170" s="186">
        <f t="shared" si="172"/>
        <v>0</v>
      </c>
      <c r="AE170" s="186">
        <f t="shared" si="172"/>
        <v>0</v>
      </c>
      <c r="AF170" s="189" t="s">
        <v>122</v>
      </c>
    </row>
    <row r="171" spans="1:32" s="2" customFormat="1" x14ac:dyDescent="0.25">
      <c r="A171" s="200" t="s">
        <v>30</v>
      </c>
      <c r="B171" s="121">
        <f>B172+B173+B174+B175</f>
        <v>109</v>
      </c>
      <c r="C171" s="141">
        <f>C172+C173+C174+C175</f>
        <v>89.1</v>
      </c>
      <c r="D171" s="141">
        <f t="shared" ref="D171" si="173">D172+D173+D174+D175</f>
        <v>89.1</v>
      </c>
      <c r="E171" s="121">
        <f t="shared" ref="E171" si="174">E172+E173+E174+E175</f>
        <v>89.1</v>
      </c>
      <c r="F171" s="113">
        <f>E171/B171*100</f>
        <v>81.743119266055047</v>
      </c>
      <c r="G171" s="113">
        <f>E171/C171*100</f>
        <v>100</v>
      </c>
      <c r="H171" s="121">
        <f>H172+H173+H174+H175</f>
        <v>0</v>
      </c>
      <c r="I171" s="121">
        <f t="shared" ref="I171:AE171" si="175">I172+I173+I174+I175</f>
        <v>0</v>
      </c>
      <c r="J171" s="121">
        <f t="shared" si="175"/>
        <v>0</v>
      </c>
      <c r="K171" s="121">
        <f t="shared" si="175"/>
        <v>0</v>
      </c>
      <c r="L171" s="121">
        <f t="shared" si="175"/>
        <v>0</v>
      </c>
      <c r="M171" s="121">
        <f t="shared" si="175"/>
        <v>0</v>
      </c>
      <c r="N171" s="121">
        <f t="shared" si="175"/>
        <v>0</v>
      </c>
      <c r="O171" s="121">
        <f t="shared" si="175"/>
        <v>0</v>
      </c>
      <c r="P171" s="121">
        <f t="shared" si="175"/>
        <v>79.5</v>
      </c>
      <c r="Q171" s="121">
        <v>79.5</v>
      </c>
      <c r="R171" s="121">
        <f t="shared" si="175"/>
        <v>9.6</v>
      </c>
      <c r="S171" s="121">
        <v>9.6</v>
      </c>
      <c r="T171" s="121">
        <f t="shared" si="175"/>
        <v>19.899999999999999</v>
      </c>
      <c r="U171" s="121"/>
      <c r="V171" s="121">
        <f t="shared" si="175"/>
        <v>0</v>
      </c>
      <c r="W171" s="121">
        <f t="shared" si="175"/>
        <v>0</v>
      </c>
      <c r="X171" s="121">
        <f t="shared" si="175"/>
        <v>0</v>
      </c>
      <c r="Y171" s="121">
        <f t="shared" si="175"/>
        <v>0</v>
      </c>
      <c r="Z171" s="121">
        <f t="shared" si="175"/>
        <v>0</v>
      </c>
      <c r="AA171" s="121">
        <f t="shared" si="175"/>
        <v>0</v>
      </c>
      <c r="AB171" s="121">
        <f t="shared" si="175"/>
        <v>0</v>
      </c>
      <c r="AC171" s="121">
        <f t="shared" si="175"/>
        <v>0</v>
      </c>
      <c r="AD171" s="121">
        <f t="shared" si="175"/>
        <v>0</v>
      </c>
      <c r="AE171" s="121">
        <f t="shared" si="175"/>
        <v>0</v>
      </c>
      <c r="AF171" s="117"/>
    </row>
    <row r="172" spans="1:32" s="2" customFormat="1" x14ac:dyDescent="0.25">
      <c r="A172" s="112" t="s">
        <v>23</v>
      </c>
      <c r="B172" s="113">
        <f>H172+J172+L172+N172+P172+R172+T172+V172+X172+Z172+AB172+AD172</f>
        <v>0</v>
      </c>
      <c r="C172" s="114">
        <f>H172+J172+L172+N172+P172+R172</f>
        <v>0</v>
      </c>
      <c r="D172" s="114">
        <v>0</v>
      </c>
      <c r="E172" s="114">
        <f>I172+K172+M172+O172+Q172+S172+U172+W172+Y172+AA172+AC172+AE172</f>
        <v>0</v>
      </c>
      <c r="F172" s="135">
        <v>0</v>
      </c>
      <c r="G172" s="113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4">
        <v>0</v>
      </c>
      <c r="R172" s="114">
        <v>0</v>
      </c>
      <c r="S172" s="114">
        <v>0</v>
      </c>
      <c r="T172" s="114">
        <v>0</v>
      </c>
      <c r="U172" s="115"/>
      <c r="V172" s="114">
        <v>0</v>
      </c>
      <c r="W172" s="115"/>
      <c r="X172" s="114">
        <v>0</v>
      </c>
      <c r="Y172" s="115"/>
      <c r="Z172" s="114">
        <v>0</v>
      </c>
      <c r="AA172" s="115"/>
      <c r="AB172" s="114">
        <v>0</v>
      </c>
      <c r="AC172" s="115"/>
      <c r="AD172" s="114">
        <v>0</v>
      </c>
      <c r="AE172" s="116"/>
      <c r="AF172" s="117"/>
    </row>
    <row r="173" spans="1:32" s="2" customFormat="1" x14ac:dyDescent="0.25">
      <c r="A173" s="112" t="s">
        <v>22</v>
      </c>
      <c r="B173" s="113">
        <f>H173+J173+L173+N173+P173+R173+T173+V173+X173+Z173+AB173+AD173</f>
        <v>0</v>
      </c>
      <c r="C173" s="114">
        <f t="shared" ref="C173:C175" si="176">H173+J173+L173+N173+P173+R173</f>
        <v>0</v>
      </c>
      <c r="D173" s="114">
        <v>0</v>
      </c>
      <c r="E173" s="114">
        <f t="shared" ref="E173:E175" si="177">I173+K173+M173+O173+Q173+S173+U173+W173+Y173+AA173+AC173+AE173</f>
        <v>0</v>
      </c>
      <c r="F173" s="135">
        <v>0</v>
      </c>
      <c r="G173" s="113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4">
        <v>0</v>
      </c>
      <c r="R173" s="114">
        <v>0</v>
      </c>
      <c r="S173" s="114">
        <v>0</v>
      </c>
      <c r="T173" s="114">
        <v>0</v>
      </c>
      <c r="U173" s="115"/>
      <c r="V173" s="114">
        <v>0</v>
      </c>
      <c r="W173" s="115"/>
      <c r="X173" s="114">
        <v>0</v>
      </c>
      <c r="Y173" s="115"/>
      <c r="Z173" s="114">
        <v>0</v>
      </c>
      <c r="AA173" s="115"/>
      <c r="AB173" s="114">
        <v>0</v>
      </c>
      <c r="AC173" s="115"/>
      <c r="AD173" s="114">
        <v>0</v>
      </c>
      <c r="AE173" s="116"/>
      <c r="AF173" s="117"/>
    </row>
    <row r="174" spans="1:32" s="2" customFormat="1" x14ac:dyDescent="0.25">
      <c r="A174" s="112" t="s">
        <v>21</v>
      </c>
      <c r="B174" s="113">
        <f t="shared" ref="B174:B175" si="178">H174+J174+L174+N174+P174+R174+T174+V174+X174+Z174+AB174+AD174</f>
        <v>109</v>
      </c>
      <c r="C174" s="114">
        <f t="shared" si="176"/>
        <v>89.1</v>
      </c>
      <c r="D174" s="146">
        <v>89.1</v>
      </c>
      <c r="E174" s="114">
        <f t="shared" si="177"/>
        <v>89.1</v>
      </c>
      <c r="F174" s="113">
        <f>E174/B174*100</f>
        <v>81.743119266055047</v>
      </c>
      <c r="G174" s="113">
        <f>E174/C174*100</f>
        <v>100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79.5</v>
      </c>
      <c r="Q174" s="114">
        <v>79.5</v>
      </c>
      <c r="R174" s="114">
        <v>9.6</v>
      </c>
      <c r="S174" s="114">
        <v>9.6</v>
      </c>
      <c r="T174" s="114">
        <v>19.899999999999999</v>
      </c>
      <c r="U174" s="114"/>
      <c r="V174" s="114">
        <v>0</v>
      </c>
      <c r="W174" s="114"/>
      <c r="X174" s="114">
        <v>0</v>
      </c>
      <c r="Y174" s="114"/>
      <c r="Z174" s="114">
        <v>0</v>
      </c>
      <c r="AA174" s="114"/>
      <c r="AB174" s="114">
        <v>0</v>
      </c>
      <c r="AC174" s="114"/>
      <c r="AD174" s="114">
        <v>0</v>
      </c>
      <c r="AE174" s="116"/>
      <c r="AF174" s="117"/>
    </row>
    <row r="175" spans="1:32" s="2" customFormat="1" x14ac:dyDescent="0.25">
      <c r="A175" s="112" t="s">
        <v>24</v>
      </c>
      <c r="B175" s="113">
        <f t="shared" si="178"/>
        <v>0</v>
      </c>
      <c r="C175" s="114">
        <f t="shared" si="176"/>
        <v>0</v>
      </c>
      <c r="D175" s="114">
        <v>0</v>
      </c>
      <c r="E175" s="114">
        <f t="shared" si="177"/>
        <v>0</v>
      </c>
      <c r="F175" s="135">
        <v>0</v>
      </c>
      <c r="G175" s="113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4">
        <v>0</v>
      </c>
      <c r="R175" s="114">
        <v>0</v>
      </c>
      <c r="S175" s="114">
        <v>0</v>
      </c>
      <c r="T175" s="114">
        <v>0</v>
      </c>
      <c r="U175" s="115"/>
      <c r="V175" s="114">
        <v>0</v>
      </c>
      <c r="W175" s="115"/>
      <c r="X175" s="114">
        <v>0</v>
      </c>
      <c r="Y175" s="115"/>
      <c r="Z175" s="114">
        <v>0</v>
      </c>
      <c r="AA175" s="115"/>
      <c r="AB175" s="114">
        <v>0</v>
      </c>
      <c r="AC175" s="115"/>
      <c r="AD175" s="114">
        <v>0</v>
      </c>
      <c r="AE175" s="116"/>
      <c r="AF175" s="117"/>
    </row>
    <row r="176" spans="1:32" s="2" customFormat="1" ht="31.5" x14ac:dyDescent="0.25">
      <c r="A176" s="185" t="s">
        <v>68</v>
      </c>
      <c r="B176" s="186">
        <f t="shared" ref="B176:AE176" si="179">B177</f>
        <v>160</v>
      </c>
      <c r="C176" s="186">
        <f t="shared" si="179"/>
        <v>160</v>
      </c>
      <c r="D176" s="186">
        <f t="shared" si="179"/>
        <v>160</v>
      </c>
      <c r="E176" s="186">
        <f t="shared" si="179"/>
        <v>160</v>
      </c>
      <c r="F176" s="186">
        <f>E176/B176*100</f>
        <v>100</v>
      </c>
      <c r="G176" s="186">
        <f>E176/C176*100</f>
        <v>100</v>
      </c>
      <c r="H176" s="186">
        <f t="shared" si="179"/>
        <v>0</v>
      </c>
      <c r="I176" s="186">
        <f t="shared" si="179"/>
        <v>0</v>
      </c>
      <c r="J176" s="186">
        <f t="shared" si="179"/>
        <v>0</v>
      </c>
      <c r="K176" s="186">
        <f t="shared" si="179"/>
        <v>0</v>
      </c>
      <c r="L176" s="186">
        <f t="shared" si="179"/>
        <v>160</v>
      </c>
      <c r="M176" s="186">
        <f t="shared" si="179"/>
        <v>160</v>
      </c>
      <c r="N176" s="186">
        <f t="shared" si="179"/>
        <v>0</v>
      </c>
      <c r="O176" s="186">
        <f t="shared" si="179"/>
        <v>0</v>
      </c>
      <c r="P176" s="186">
        <f t="shared" si="179"/>
        <v>0</v>
      </c>
      <c r="Q176" s="186">
        <f t="shared" si="179"/>
        <v>0</v>
      </c>
      <c r="R176" s="186">
        <f t="shared" si="179"/>
        <v>0</v>
      </c>
      <c r="S176" s="186">
        <f t="shared" si="179"/>
        <v>0</v>
      </c>
      <c r="T176" s="186">
        <f t="shared" si="179"/>
        <v>0</v>
      </c>
      <c r="U176" s="186">
        <f t="shared" si="179"/>
        <v>0</v>
      </c>
      <c r="V176" s="186">
        <f t="shared" si="179"/>
        <v>0</v>
      </c>
      <c r="W176" s="186">
        <f t="shared" si="179"/>
        <v>0</v>
      </c>
      <c r="X176" s="186">
        <f t="shared" si="179"/>
        <v>0</v>
      </c>
      <c r="Y176" s="186">
        <f t="shared" si="179"/>
        <v>0</v>
      </c>
      <c r="Z176" s="186">
        <f t="shared" si="179"/>
        <v>0</v>
      </c>
      <c r="AA176" s="186">
        <f t="shared" si="179"/>
        <v>0</v>
      </c>
      <c r="AB176" s="186">
        <f t="shared" si="179"/>
        <v>0</v>
      </c>
      <c r="AC176" s="186">
        <f t="shared" si="179"/>
        <v>0</v>
      </c>
      <c r="AD176" s="186">
        <f t="shared" si="179"/>
        <v>0</v>
      </c>
      <c r="AE176" s="186">
        <f t="shared" si="179"/>
        <v>0</v>
      </c>
      <c r="AF176" s="249" t="s">
        <v>96</v>
      </c>
    </row>
    <row r="177" spans="1:42" s="2" customFormat="1" x14ac:dyDescent="0.25">
      <c r="A177" s="200" t="s">
        <v>30</v>
      </c>
      <c r="B177" s="121">
        <f>B178+B179+B180+B181</f>
        <v>160</v>
      </c>
      <c r="C177" s="121">
        <f t="shared" ref="C177:E177" si="180">C178+C179+C180+C181</f>
        <v>160</v>
      </c>
      <c r="D177" s="121">
        <f t="shared" si="180"/>
        <v>160</v>
      </c>
      <c r="E177" s="121">
        <f t="shared" si="180"/>
        <v>160</v>
      </c>
      <c r="F177" s="113">
        <f>E177/B177*100</f>
        <v>100</v>
      </c>
      <c r="G177" s="113">
        <f>E177/C177*100</f>
        <v>100</v>
      </c>
      <c r="H177" s="121">
        <f>H178+H179+H180+H181</f>
        <v>0</v>
      </c>
      <c r="I177" s="121">
        <f t="shared" ref="I177:AE177" si="181">I178+I179+I180+I181</f>
        <v>0</v>
      </c>
      <c r="J177" s="121">
        <f t="shared" si="181"/>
        <v>0</v>
      </c>
      <c r="K177" s="121">
        <f t="shared" si="181"/>
        <v>0</v>
      </c>
      <c r="L177" s="121">
        <f t="shared" si="181"/>
        <v>160</v>
      </c>
      <c r="M177" s="121">
        <f t="shared" si="181"/>
        <v>160</v>
      </c>
      <c r="N177" s="121">
        <f t="shared" si="181"/>
        <v>0</v>
      </c>
      <c r="O177" s="121">
        <f t="shared" si="181"/>
        <v>0</v>
      </c>
      <c r="P177" s="121">
        <f t="shared" si="181"/>
        <v>0</v>
      </c>
      <c r="Q177" s="121">
        <f t="shared" si="181"/>
        <v>0</v>
      </c>
      <c r="R177" s="121">
        <f t="shared" si="181"/>
        <v>0</v>
      </c>
      <c r="S177" s="121">
        <f t="shared" si="181"/>
        <v>0</v>
      </c>
      <c r="T177" s="121">
        <f t="shared" si="181"/>
        <v>0</v>
      </c>
      <c r="U177" s="121">
        <f t="shared" si="181"/>
        <v>0</v>
      </c>
      <c r="V177" s="121">
        <f t="shared" si="181"/>
        <v>0</v>
      </c>
      <c r="W177" s="121">
        <f t="shared" si="181"/>
        <v>0</v>
      </c>
      <c r="X177" s="121">
        <f t="shared" si="181"/>
        <v>0</v>
      </c>
      <c r="Y177" s="121">
        <f t="shared" si="181"/>
        <v>0</v>
      </c>
      <c r="Z177" s="121">
        <f t="shared" si="181"/>
        <v>0</v>
      </c>
      <c r="AA177" s="121">
        <f t="shared" si="181"/>
        <v>0</v>
      </c>
      <c r="AB177" s="121">
        <f t="shared" si="181"/>
        <v>0</v>
      </c>
      <c r="AC177" s="121">
        <f t="shared" si="181"/>
        <v>0</v>
      </c>
      <c r="AD177" s="121">
        <f t="shared" si="181"/>
        <v>0</v>
      </c>
      <c r="AE177" s="121">
        <f t="shared" si="181"/>
        <v>0</v>
      </c>
      <c r="AF177" s="250"/>
    </row>
    <row r="178" spans="1:42" s="2" customFormat="1" x14ac:dyDescent="0.25">
      <c r="A178" s="112" t="s">
        <v>23</v>
      </c>
      <c r="B178" s="113">
        <f>H178+J178+L178+N178+P178+R178+T178+V178+X178+Z178+AB178+AD178</f>
        <v>0</v>
      </c>
      <c r="C178" s="114">
        <f>H178+J178+L178+N178+P178+R178</f>
        <v>0</v>
      </c>
      <c r="D178" s="114">
        <v>0</v>
      </c>
      <c r="E178" s="114">
        <f>I178+K178+M178+O178+Q178+S178+U178+W178+Y178+AA178+AC178+AE178</f>
        <v>0</v>
      </c>
      <c r="F178" s="135">
        <v>0</v>
      </c>
      <c r="G178" s="113">
        <v>0</v>
      </c>
      <c r="H178" s="114">
        <v>0</v>
      </c>
      <c r="I178" s="114">
        <v>0</v>
      </c>
      <c r="J178" s="114">
        <v>0</v>
      </c>
      <c r="K178" s="114">
        <v>0</v>
      </c>
      <c r="L178" s="114">
        <v>0</v>
      </c>
      <c r="M178" s="114">
        <v>0</v>
      </c>
      <c r="N178" s="114">
        <v>0</v>
      </c>
      <c r="O178" s="114">
        <v>0</v>
      </c>
      <c r="P178" s="114">
        <v>0</v>
      </c>
      <c r="Q178" s="114">
        <v>0</v>
      </c>
      <c r="R178" s="114">
        <v>0</v>
      </c>
      <c r="S178" s="114">
        <v>0</v>
      </c>
      <c r="T178" s="114">
        <v>0</v>
      </c>
      <c r="U178" s="115"/>
      <c r="V178" s="114">
        <v>0</v>
      </c>
      <c r="W178" s="115"/>
      <c r="X178" s="114">
        <v>0</v>
      </c>
      <c r="Y178" s="115"/>
      <c r="Z178" s="114">
        <v>0</v>
      </c>
      <c r="AA178" s="115"/>
      <c r="AB178" s="114">
        <v>0</v>
      </c>
      <c r="AC178" s="115"/>
      <c r="AD178" s="114">
        <v>0</v>
      </c>
      <c r="AE178" s="116"/>
      <c r="AF178" s="250"/>
    </row>
    <row r="179" spans="1:42" s="2" customFormat="1" x14ac:dyDescent="0.25">
      <c r="A179" s="112" t="s">
        <v>22</v>
      </c>
      <c r="B179" s="113">
        <f>H179+J179+L179+N179+P179+R179+T179+V179+X179+Z179+AB179+AD179</f>
        <v>0</v>
      </c>
      <c r="C179" s="114">
        <f>H179+J179+L179+N179+P179+R179</f>
        <v>0</v>
      </c>
      <c r="D179" s="114">
        <v>0</v>
      </c>
      <c r="E179" s="114">
        <f t="shared" ref="E179:E181" si="182">I179+K179+M179+O179+Q179+S179+U179+W179+Y179+AA179+AC179+AE179</f>
        <v>0</v>
      </c>
      <c r="F179" s="135">
        <v>0</v>
      </c>
      <c r="G179" s="113">
        <v>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0</v>
      </c>
      <c r="Q179" s="114">
        <v>0</v>
      </c>
      <c r="R179" s="114">
        <v>0</v>
      </c>
      <c r="S179" s="114">
        <v>0</v>
      </c>
      <c r="T179" s="114">
        <v>0</v>
      </c>
      <c r="U179" s="115"/>
      <c r="V179" s="114">
        <v>0</v>
      </c>
      <c r="W179" s="115"/>
      <c r="X179" s="114">
        <v>0</v>
      </c>
      <c r="Y179" s="115"/>
      <c r="Z179" s="114">
        <v>0</v>
      </c>
      <c r="AA179" s="115"/>
      <c r="AB179" s="114">
        <v>0</v>
      </c>
      <c r="AC179" s="115"/>
      <c r="AD179" s="114">
        <v>0</v>
      </c>
      <c r="AE179" s="116"/>
      <c r="AF179" s="250"/>
    </row>
    <row r="180" spans="1:42" s="2" customFormat="1" x14ac:dyDescent="0.25">
      <c r="A180" s="112" t="s">
        <v>21</v>
      </c>
      <c r="B180" s="113">
        <f t="shared" ref="B180:B181" si="183">H180+J180+L180+N180+P180+R180+T180+V180+X180+Z180+AB180+AD180</f>
        <v>160</v>
      </c>
      <c r="C180" s="146">
        <f>H180+J180+L180+N180+P180+R180</f>
        <v>160</v>
      </c>
      <c r="D180" s="114">
        <f>E180</f>
        <v>160</v>
      </c>
      <c r="E180" s="114">
        <f t="shared" si="182"/>
        <v>160</v>
      </c>
      <c r="F180" s="113">
        <f>E180/B180*100</f>
        <v>100</v>
      </c>
      <c r="G180" s="113">
        <f>E180/C180*100</f>
        <v>100</v>
      </c>
      <c r="H180" s="114">
        <v>0</v>
      </c>
      <c r="I180" s="114">
        <v>0</v>
      </c>
      <c r="J180" s="114">
        <v>0</v>
      </c>
      <c r="K180" s="114">
        <v>0</v>
      </c>
      <c r="L180" s="114">
        <v>160</v>
      </c>
      <c r="M180" s="114">
        <v>160</v>
      </c>
      <c r="N180" s="114">
        <v>0</v>
      </c>
      <c r="O180" s="114">
        <v>0</v>
      </c>
      <c r="P180" s="114">
        <v>0</v>
      </c>
      <c r="Q180" s="114">
        <v>0</v>
      </c>
      <c r="R180" s="114">
        <v>0</v>
      </c>
      <c r="S180" s="114">
        <v>0</v>
      </c>
      <c r="T180" s="114">
        <v>0</v>
      </c>
      <c r="U180" s="114"/>
      <c r="V180" s="114">
        <v>0</v>
      </c>
      <c r="W180" s="114"/>
      <c r="X180" s="114">
        <v>0</v>
      </c>
      <c r="Y180" s="114"/>
      <c r="Z180" s="114">
        <v>0</v>
      </c>
      <c r="AA180" s="114"/>
      <c r="AB180" s="114">
        <v>0</v>
      </c>
      <c r="AC180" s="114"/>
      <c r="AD180" s="114">
        <v>0</v>
      </c>
      <c r="AE180" s="116"/>
      <c r="AF180" s="250"/>
    </row>
    <row r="181" spans="1:42" s="2" customFormat="1" ht="46.5" customHeight="1" x14ac:dyDescent="0.25">
      <c r="A181" s="112" t="s">
        <v>24</v>
      </c>
      <c r="B181" s="113">
        <f t="shared" si="183"/>
        <v>0</v>
      </c>
      <c r="C181" s="114">
        <f>H181+J181+L181+N181+P181+R181</f>
        <v>0</v>
      </c>
      <c r="D181" s="114">
        <v>0</v>
      </c>
      <c r="E181" s="114">
        <f t="shared" si="182"/>
        <v>0</v>
      </c>
      <c r="F181" s="135">
        <v>0</v>
      </c>
      <c r="G181" s="113">
        <v>0</v>
      </c>
      <c r="H181" s="114">
        <v>0</v>
      </c>
      <c r="I181" s="114">
        <v>0</v>
      </c>
      <c r="J181" s="114">
        <v>0</v>
      </c>
      <c r="K181" s="114">
        <v>0</v>
      </c>
      <c r="L181" s="114">
        <v>0</v>
      </c>
      <c r="M181" s="114">
        <v>0</v>
      </c>
      <c r="N181" s="114">
        <v>0</v>
      </c>
      <c r="O181" s="114">
        <v>0</v>
      </c>
      <c r="P181" s="114">
        <v>0</v>
      </c>
      <c r="Q181" s="114">
        <v>0</v>
      </c>
      <c r="R181" s="114">
        <v>0</v>
      </c>
      <c r="S181" s="114">
        <v>0</v>
      </c>
      <c r="T181" s="114">
        <v>0</v>
      </c>
      <c r="U181" s="115"/>
      <c r="V181" s="114">
        <v>0</v>
      </c>
      <c r="W181" s="115"/>
      <c r="X181" s="114">
        <v>0</v>
      </c>
      <c r="Y181" s="115"/>
      <c r="Z181" s="114">
        <v>0</v>
      </c>
      <c r="AA181" s="115"/>
      <c r="AB181" s="114">
        <v>0</v>
      </c>
      <c r="AC181" s="115"/>
      <c r="AD181" s="114">
        <v>0</v>
      </c>
      <c r="AE181" s="116"/>
      <c r="AF181" s="251"/>
    </row>
    <row r="182" spans="1:42" s="2" customFormat="1" ht="84.75" customHeight="1" x14ac:dyDescent="0.25">
      <c r="A182" s="183" t="s">
        <v>69</v>
      </c>
      <c r="B182" s="184">
        <f>B183</f>
        <v>9707.469000000001</v>
      </c>
      <c r="C182" s="184">
        <f t="shared" ref="C182:AE182" si="184">C183</f>
        <v>5796.027</v>
      </c>
      <c r="D182" s="184">
        <f t="shared" si="184"/>
        <v>5983.0716499999999</v>
      </c>
      <c r="E182" s="184">
        <f t="shared" si="184"/>
        <v>5066.8293999999996</v>
      </c>
      <c r="F182" s="184">
        <f t="shared" si="184"/>
        <v>108.5912269906224</v>
      </c>
      <c r="G182" s="184">
        <f t="shared" si="184"/>
        <v>198.13359876190887</v>
      </c>
      <c r="H182" s="184">
        <f t="shared" si="184"/>
        <v>1745.893</v>
      </c>
      <c r="I182" s="184">
        <f t="shared" si="184"/>
        <v>460.18373000000003</v>
      </c>
      <c r="J182" s="184">
        <f t="shared" si="184"/>
        <v>2162.9649999999997</v>
      </c>
      <c r="K182" s="184">
        <f t="shared" si="184"/>
        <v>1558.21335</v>
      </c>
      <c r="L182" s="184">
        <f t="shared" si="184"/>
        <v>142.97899999999998</v>
      </c>
      <c r="M182" s="184">
        <f t="shared" si="184"/>
        <v>414.10809</v>
      </c>
      <c r="N182" s="184">
        <f t="shared" si="184"/>
        <v>524.46100000000001</v>
      </c>
      <c r="O182" s="184">
        <f t="shared" si="184"/>
        <v>732.54422999999997</v>
      </c>
      <c r="P182" s="184">
        <f t="shared" si="184"/>
        <v>454.16999999999996</v>
      </c>
      <c r="Q182" s="184">
        <f t="shared" si="184"/>
        <v>1054.3599999999999</v>
      </c>
      <c r="R182" s="184">
        <f t="shared" si="184"/>
        <v>765.55</v>
      </c>
      <c r="S182" s="184">
        <f t="shared" si="184"/>
        <v>847.43000000000006</v>
      </c>
      <c r="T182" s="184">
        <f t="shared" si="184"/>
        <v>942.7890000000001</v>
      </c>
      <c r="U182" s="184">
        <f t="shared" si="184"/>
        <v>0</v>
      </c>
      <c r="V182" s="184">
        <f t="shared" si="184"/>
        <v>394.31099999999998</v>
      </c>
      <c r="W182" s="184">
        <f t="shared" si="184"/>
        <v>0</v>
      </c>
      <c r="X182" s="184">
        <f t="shared" si="184"/>
        <v>540.66200000000003</v>
      </c>
      <c r="Y182" s="184">
        <f t="shared" si="184"/>
        <v>0</v>
      </c>
      <c r="Z182" s="184">
        <f t="shared" si="184"/>
        <v>853.32999999999993</v>
      </c>
      <c r="AA182" s="184">
        <f t="shared" si="184"/>
        <v>0</v>
      </c>
      <c r="AB182" s="184">
        <f t="shared" si="184"/>
        <v>324.32</v>
      </c>
      <c r="AC182" s="184">
        <f t="shared" si="184"/>
        <v>0</v>
      </c>
      <c r="AD182" s="184">
        <f t="shared" si="184"/>
        <v>856.03</v>
      </c>
      <c r="AE182" s="184">
        <f t="shared" si="184"/>
        <v>0</v>
      </c>
      <c r="AF182" s="184"/>
    </row>
    <row r="183" spans="1:42" s="2" customFormat="1" ht="41.25" customHeight="1" x14ac:dyDescent="0.25">
      <c r="A183" s="183" t="s">
        <v>70</v>
      </c>
      <c r="B183" s="115">
        <f>B185+B191</f>
        <v>9707.469000000001</v>
      </c>
      <c r="C183" s="115">
        <f t="shared" ref="C183:AE183" si="185">C185+C191</f>
        <v>5796.027</v>
      </c>
      <c r="D183" s="115">
        <f t="shared" si="185"/>
        <v>5983.0716499999999</v>
      </c>
      <c r="E183" s="115">
        <f>E185+E191</f>
        <v>5066.8293999999996</v>
      </c>
      <c r="F183" s="115">
        <f t="shared" si="185"/>
        <v>108.5912269906224</v>
      </c>
      <c r="G183" s="115">
        <f t="shared" si="185"/>
        <v>198.13359876190887</v>
      </c>
      <c r="H183" s="115">
        <f t="shared" si="185"/>
        <v>1745.893</v>
      </c>
      <c r="I183" s="115">
        <f t="shared" si="185"/>
        <v>460.18373000000003</v>
      </c>
      <c r="J183" s="115">
        <f t="shared" si="185"/>
        <v>2162.9649999999997</v>
      </c>
      <c r="K183" s="115">
        <f t="shared" si="185"/>
        <v>1558.21335</v>
      </c>
      <c r="L183" s="115">
        <f t="shared" si="185"/>
        <v>142.97899999999998</v>
      </c>
      <c r="M183" s="115">
        <f t="shared" si="185"/>
        <v>414.10809</v>
      </c>
      <c r="N183" s="115">
        <f t="shared" si="185"/>
        <v>524.46100000000001</v>
      </c>
      <c r="O183" s="115">
        <f t="shared" si="185"/>
        <v>732.54422999999997</v>
      </c>
      <c r="P183" s="115">
        <f t="shared" si="185"/>
        <v>454.16999999999996</v>
      </c>
      <c r="Q183" s="115">
        <f t="shared" si="185"/>
        <v>1054.3599999999999</v>
      </c>
      <c r="R183" s="115">
        <f t="shared" si="185"/>
        <v>765.55</v>
      </c>
      <c r="S183" s="115">
        <f t="shared" si="185"/>
        <v>847.43000000000006</v>
      </c>
      <c r="T183" s="115">
        <f t="shared" si="185"/>
        <v>942.7890000000001</v>
      </c>
      <c r="U183" s="115">
        <f t="shared" si="185"/>
        <v>0</v>
      </c>
      <c r="V183" s="115">
        <f t="shared" si="185"/>
        <v>394.31099999999998</v>
      </c>
      <c r="W183" s="115">
        <f t="shared" si="185"/>
        <v>0</v>
      </c>
      <c r="X183" s="115">
        <f t="shared" si="185"/>
        <v>540.66200000000003</v>
      </c>
      <c r="Y183" s="115">
        <f t="shared" si="185"/>
        <v>0</v>
      </c>
      <c r="Z183" s="115">
        <f t="shared" si="185"/>
        <v>853.32999999999993</v>
      </c>
      <c r="AA183" s="115">
        <f t="shared" si="185"/>
        <v>0</v>
      </c>
      <c r="AB183" s="115">
        <f t="shared" si="185"/>
        <v>324.32</v>
      </c>
      <c r="AC183" s="115">
        <f t="shared" si="185"/>
        <v>0</v>
      </c>
      <c r="AD183" s="115">
        <f t="shared" si="185"/>
        <v>856.03</v>
      </c>
      <c r="AE183" s="115">
        <f t="shared" si="185"/>
        <v>0</v>
      </c>
      <c r="AF183" s="115"/>
    </row>
    <row r="184" spans="1:42" s="2" customFormat="1" x14ac:dyDescent="0.25">
      <c r="A184" s="112" t="s">
        <v>20</v>
      </c>
      <c r="B184" s="113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6"/>
      <c r="AF184" s="117"/>
    </row>
    <row r="185" spans="1:42" s="2" customFormat="1" ht="54" customHeight="1" x14ac:dyDescent="0.25">
      <c r="A185" s="185" t="s">
        <v>71</v>
      </c>
      <c r="B185" s="186">
        <f t="shared" ref="B185:AE185" si="186">B186</f>
        <v>7002.8810000000003</v>
      </c>
      <c r="C185" s="186">
        <f t="shared" si="186"/>
        <v>4199.259</v>
      </c>
      <c r="D185" s="186">
        <f>D186</f>
        <v>4386.3</v>
      </c>
      <c r="E185" s="186">
        <f t="shared" si="186"/>
        <v>3470.0577499999999</v>
      </c>
      <c r="F185" s="186">
        <f>E185/B185*100</f>
        <v>49.551859441849714</v>
      </c>
      <c r="G185" s="186">
        <f>E188/C188*100</f>
        <v>98.133370175163662</v>
      </c>
      <c r="H185" s="186">
        <f t="shared" si="186"/>
        <v>1264.239</v>
      </c>
      <c r="I185" s="186">
        <f t="shared" si="186"/>
        <v>31.850999999999999</v>
      </c>
      <c r="J185" s="186">
        <f t="shared" si="186"/>
        <v>1952.2739999999999</v>
      </c>
      <c r="K185" s="186">
        <f t="shared" si="186"/>
        <v>1296.30781</v>
      </c>
      <c r="L185" s="186">
        <f t="shared" si="186"/>
        <v>61.413999999999994</v>
      </c>
      <c r="M185" s="186">
        <f t="shared" si="186"/>
        <v>331.07983000000002</v>
      </c>
      <c r="N185" s="186">
        <f t="shared" si="186"/>
        <v>347.38299999999998</v>
      </c>
      <c r="O185" s="186">
        <f t="shared" si="186"/>
        <v>554.85910999999999</v>
      </c>
      <c r="P185" s="186">
        <f t="shared" si="186"/>
        <v>225.63</v>
      </c>
      <c r="Q185" s="186">
        <f t="shared" si="186"/>
        <v>826.13</v>
      </c>
      <c r="R185" s="186">
        <f t="shared" si="186"/>
        <v>348.31</v>
      </c>
      <c r="S185" s="186">
        <f t="shared" si="186"/>
        <v>429.84000000000003</v>
      </c>
      <c r="T185" s="186">
        <f t="shared" si="186"/>
        <v>619.90900000000011</v>
      </c>
      <c r="U185" s="186">
        <f t="shared" si="186"/>
        <v>0</v>
      </c>
      <c r="V185" s="186">
        <f t="shared" si="186"/>
        <v>310.61099999999999</v>
      </c>
      <c r="W185" s="186">
        <f t="shared" si="186"/>
        <v>0</v>
      </c>
      <c r="X185" s="186">
        <f t="shared" si="186"/>
        <v>439.65199999999999</v>
      </c>
      <c r="Y185" s="186">
        <f t="shared" si="186"/>
        <v>0</v>
      </c>
      <c r="Z185" s="186">
        <f t="shared" si="186"/>
        <v>505.04999999999995</v>
      </c>
      <c r="AA185" s="186">
        <f t="shared" si="186"/>
        <v>0</v>
      </c>
      <c r="AB185" s="186">
        <f t="shared" si="186"/>
        <v>190.10999999999999</v>
      </c>
      <c r="AC185" s="186">
        <f t="shared" si="186"/>
        <v>0</v>
      </c>
      <c r="AD185" s="186">
        <f t="shared" si="186"/>
        <v>738.29</v>
      </c>
      <c r="AE185" s="186">
        <f t="shared" si="186"/>
        <v>0</v>
      </c>
      <c r="AF185" s="189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</row>
    <row r="186" spans="1:42" s="89" customFormat="1" x14ac:dyDescent="0.25">
      <c r="A186" s="140" t="s">
        <v>30</v>
      </c>
      <c r="B186" s="141">
        <f>B187+B188+B189+B190</f>
        <v>7002.8810000000003</v>
      </c>
      <c r="C186" s="141">
        <f t="shared" ref="C186:D186" si="187">C187+C188+C189+C190</f>
        <v>4199.259</v>
      </c>
      <c r="D186" s="141">
        <f t="shared" si="187"/>
        <v>4386.3</v>
      </c>
      <c r="E186" s="141">
        <f>E187+E188+E189+E190</f>
        <v>3470.0577499999999</v>
      </c>
      <c r="F186" s="149">
        <f t="shared" ref="F186:F187" si="188">E186/B186*100</f>
        <v>49.551859441849714</v>
      </c>
      <c r="G186" s="141">
        <f t="shared" ref="G186:G187" si="189">E186/C186*100</f>
        <v>82.6350017943642</v>
      </c>
      <c r="H186" s="141">
        <f>H187+H188+H189+H190</f>
        <v>1264.239</v>
      </c>
      <c r="I186" s="141">
        <f t="shared" ref="I186:AE186" si="190">I187+I188+I189+I190</f>
        <v>31.850999999999999</v>
      </c>
      <c r="J186" s="141">
        <f t="shared" si="190"/>
        <v>1952.2739999999999</v>
      </c>
      <c r="K186" s="141">
        <f>K187+K188+K189+K190</f>
        <v>1296.30781</v>
      </c>
      <c r="L186" s="141">
        <f t="shared" si="190"/>
        <v>61.413999999999994</v>
      </c>
      <c r="M186" s="141">
        <f t="shared" si="190"/>
        <v>331.07983000000002</v>
      </c>
      <c r="N186" s="141">
        <f t="shared" si="190"/>
        <v>347.38299999999998</v>
      </c>
      <c r="O186" s="141">
        <f t="shared" si="190"/>
        <v>554.85910999999999</v>
      </c>
      <c r="P186" s="141">
        <v>225.63</v>
      </c>
      <c r="Q186" s="141">
        <v>826.13</v>
      </c>
      <c r="R186" s="141">
        <f t="shared" si="190"/>
        <v>348.31</v>
      </c>
      <c r="S186" s="141">
        <f t="shared" si="190"/>
        <v>429.84000000000003</v>
      </c>
      <c r="T186" s="141">
        <f t="shared" si="190"/>
        <v>619.90900000000011</v>
      </c>
      <c r="U186" s="141">
        <f t="shared" si="190"/>
        <v>0</v>
      </c>
      <c r="V186" s="141">
        <f t="shared" si="190"/>
        <v>310.61099999999999</v>
      </c>
      <c r="W186" s="141">
        <f t="shared" si="190"/>
        <v>0</v>
      </c>
      <c r="X186" s="141">
        <f t="shared" si="190"/>
        <v>439.65199999999999</v>
      </c>
      <c r="Y186" s="141">
        <f t="shared" si="190"/>
        <v>0</v>
      </c>
      <c r="Z186" s="141">
        <f t="shared" si="190"/>
        <v>505.04999999999995</v>
      </c>
      <c r="AA186" s="141">
        <f t="shared" si="190"/>
        <v>0</v>
      </c>
      <c r="AB186" s="141">
        <f t="shared" si="190"/>
        <v>190.10999999999999</v>
      </c>
      <c r="AC186" s="141">
        <f t="shared" si="190"/>
        <v>0</v>
      </c>
      <c r="AD186" s="141">
        <f t="shared" si="190"/>
        <v>738.29</v>
      </c>
      <c r="AE186" s="141">
        <f t="shared" si="190"/>
        <v>0</v>
      </c>
      <c r="AF186" s="144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</row>
    <row r="187" spans="1:42" s="205" customFormat="1" x14ac:dyDescent="0.25">
      <c r="A187" s="145" t="s">
        <v>23</v>
      </c>
      <c r="B187" s="113">
        <f>H187+J187+L187+N187+P187+R187+T187+V187+X187+Z187+AB187+AD187</f>
        <v>4315.3789999999999</v>
      </c>
      <c r="C187" s="146">
        <f>H187+J187+L187+N187+P187+R187</f>
        <v>2380.674</v>
      </c>
      <c r="D187" s="146">
        <v>2395.3000000000002</v>
      </c>
      <c r="E187" s="146">
        <f>I187+K187+M187+O187+Q187+S187+U187+W187+Y187+AA187+AC187+AE187</f>
        <v>1685.4190000000001</v>
      </c>
      <c r="F187" s="142">
        <f t="shared" si="188"/>
        <v>39.056106080138044</v>
      </c>
      <c r="G187" s="143">
        <f t="shared" si="189"/>
        <v>70.795875453758057</v>
      </c>
      <c r="H187" s="146">
        <v>1028.239</v>
      </c>
      <c r="I187" s="146">
        <v>0</v>
      </c>
      <c r="J187" s="146">
        <v>369.88900000000001</v>
      </c>
      <c r="K187" s="146">
        <v>0.20680999999999999</v>
      </c>
      <c r="L187" s="146">
        <v>61.406999999999996</v>
      </c>
      <c r="M187" s="146">
        <v>215.54313999999999</v>
      </c>
      <c r="N187" s="146">
        <v>347.33699999999999</v>
      </c>
      <c r="O187" s="146">
        <v>468.29905000000002</v>
      </c>
      <c r="P187" s="146">
        <v>225.542</v>
      </c>
      <c r="Q187" s="146">
        <v>644.57000000000005</v>
      </c>
      <c r="R187" s="146">
        <v>348.26</v>
      </c>
      <c r="S187" s="146">
        <v>356.8</v>
      </c>
      <c r="T187" s="146">
        <v>619.83900000000006</v>
      </c>
      <c r="U187" s="146"/>
      <c r="V187" s="146">
        <v>241.42099999999999</v>
      </c>
      <c r="W187" s="146"/>
      <c r="X187" s="146">
        <v>258.39999999999998</v>
      </c>
      <c r="Y187" s="146"/>
      <c r="Z187" s="146">
        <v>308.34199999999998</v>
      </c>
      <c r="AA187" s="146"/>
      <c r="AB187" s="146">
        <v>19.402999999999999</v>
      </c>
      <c r="AC187" s="146"/>
      <c r="AD187" s="146">
        <v>487.3</v>
      </c>
      <c r="AE187" s="202"/>
      <c r="AF187" s="203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</row>
    <row r="188" spans="1:42" s="205" customFormat="1" x14ac:dyDescent="0.25">
      <c r="A188" s="145" t="s">
        <v>22</v>
      </c>
      <c r="B188" s="113">
        <f>H188+J188+L188+N188+P188+R188+T188+V188+X188+Z188+AB188+AD188</f>
        <v>2687.5020000000004</v>
      </c>
      <c r="C188" s="146">
        <f>H188+J188+L188+N188+P188+R188</f>
        <v>1818.585</v>
      </c>
      <c r="D188" s="146">
        <v>1991</v>
      </c>
      <c r="E188" s="146">
        <f>I188+K188+M188+O188+Q188+S188+U188+W188+Y188+AA188+AC188+AE188</f>
        <v>1784.6387500000001</v>
      </c>
      <c r="F188" s="142">
        <f>E188/B188*100</f>
        <v>66.405113372938871</v>
      </c>
      <c r="G188" s="143">
        <f>E188/C188*100</f>
        <v>98.133370175163662</v>
      </c>
      <c r="H188" s="146">
        <v>236</v>
      </c>
      <c r="I188" s="146">
        <v>31.850999999999999</v>
      </c>
      <c r="J188" s="146">
        <v>1582.385</v>
      </c>
      <c r="K188" s="146">
        <v>1296.1010000000001</v>
      </c>
      <c r="L188" s="146">
        <v>7.0000000000000001E-3</v>
      </c>
      <c r="M188" s="146">
        <v>115.53668999999999</v>
      </c>
      <c r="N188" s="146">
        <v>4.5999999999999999E-2</v>
      </c>
      <c r="O188" s="146">
        <v>86.560059999999993</v>
      </c>
      <c r="P188" s="146">
        <v>9.7000000000000003E-2</v>
      </c>
      <c r="Q188" s="146">
        <v>181.55</v>
      </c>
      <c r="R188" s="146">
        <v>0.05</v>
      </c>
      <c r="S188" s="146">
        <v>73.040000000000006</v>
      </c>
      <c r="T188" s="146">
        <v>7.0000000000000007E-2</v>
      </c>
      <c r="U188" s="146"/>
      <c r="V188" s="146">
        <v>69.19</v>
      </c>
      <c r="W188" s="146"/>
      <c r="X188" s="146">
        <v>181.25200000000001</v>
      </c>
      <c r="Y188" s="146"/>
      <c r="Z188" s="146">
        <v>196.708</v>
      </c>
      <c r="AA188" s="146"/>
      <c r="AB188" s="146">
        <v>170.70699999999999</v>
      </c>
      <c r="AC188" s="146"/>
      <c r="AD188" s="146">
        <v>250.99</v>
      </c>
      <c r="AE188" s="202"/>
      <c r="AF188" s="203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</row>
    <row r="189" spans="1:42" s="205" customFormat="1" x14ac:dyDescent="0.25">
      <c r="A189" s="145" t="s">
        <v>21</v>
      </c>
      <c r="B189" s="143">
        <f t="shared" ref="B189:B190" si="191">H189+J189+L189+N189+P189+R189+T189+V189+X189+Z189+AB189+AD189</f>
        <v>0</v>
      </c>
      <c r="C189" s="146">
        <f>H189+J189+L189+N189+P189+R189</f>
        <v>0</v>
      </c>
      <c r="D189" s="146">
        <v>0</v>
      </c>
      <c r="E189" s="146">
        <f t="shared" ref="E189:E190" si="192">I189+K189+M189+O189+Q189+S189+U189+W189+Y189+AA189+AC189+AE189</f>
        <v>0</v>
      </c>
      <c r="F189" s="142">
        <v>0</v>
      </c>
      <c r="G189" s="143">
        <v>0</v>
      </c>
      <c r="H189" s="146">
        <v>0</v>
      </c>
      <c r="I189" s="146">
        <v>0</v>
      </c>
      <c r="J189" s="146">
        <v>0</v>
      </c>
      <c r="K189" s="146">
        <v>0</v>
      </c>
      <c r="L189" s="146">
        <v>0</v>
      </c>
      <c r="M189" s="146">
        <v>0</v>
      </c>
      <c r="N189" s="146">
        <v>0</v>
      </c>
      <c r="O189" s="146">
        <v>0</v>
      </c>
      <c r="P189" s="146">
        <v>0</v>
      </c>
      <c r="Q189" s="146">
        <v>0</v>
      </c>
      <c r="R189" s="146">
        <v>0</v>
      </c>
      <c r="S189" s="146">
        <v>0</v>
      </c>
      <c r="T189" s="146">
        <v>0</v>
      </c>
      <c r="U189" s="146"/>
      <c r="V189" s="146">
        <v>0</v>
      </c>
      <c r="W189" s="146"/>
      <c r="X189" s="146">
        <v>0</v>
      </c>
      <c r="Y189" s="146"/>
      <c r="Z189" s="146">
        <v>0</v>
      </c>
      <c r="AA189" s="146"/>
      <c r="AB189" s="146">
        <v>0</v>
      </c>
      <c r="AC189" s="146"/>
      <c r="AD189" s="146">
        <v>0</v>
      </c>
      <c r="AE189" s="202"/>
      <c r="AF189" s="203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</row>
    <row r="190" spans="1:42" s="205" customFormat="1" ht="18" customHeight="1" x14ac:dyDescent="0.25">
      <c r="A190" s="145" t="s">
        <v>24</v>
      </c>
      <c r="B190" s="143">
        <f t="shared" si="191"/>
        <v>0</v>
      </c>
      <c r="C190" s="146">
        <f t="shared" ref="C190" si="193">H190+J190+L190+N190</f>
        <v>0</v>
      </c>
      <c r="D190" s="146">
        <v>0</v>
      </c>
      <c r="E190" s="146">
        <f t="shared" si="192"/>
        <v>0</v>
      </c>
      <c r="F190" s="142">
        <v>0</v>
      </c>
      <c r="G190" s="143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v>0</v>
      </c>
      <c r="Q190" s="146">
        <v>0</v>
      </c>
      <c r="R190" s="146">
        <v>0</v>
      </c>
      <c r="S190" s="146">
        <v>0</v>
      </c>
      <c r="T190" s="146">
        <v>0</v>
      </c>
      <c r="U190" s="146"/>
      <c r="V190" s="146">
        <v>0</v>
      </c>
      <c r="W190" s="146"/>
      <c r="X190" s="146">
        <v>0</v>
      </c>
      <c r="Y190" s="146"/>
      <c r="Z190" s="146">
        <v>0</v>
      </c>
      <c r="AA190" s="146"/>
      <c r="AB190" s="146">
        <v>0</v>
      </c>
      <c r="AC190" s="146"/>
      <c r="AD190" s="146">
        <v>0</v>
      </c>
      <c r="AE190" s="202"/>
      <c r="AF190" s="203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</row>
    <row r="191" spans="1:42" s="2" customFormat="1" ht="82.5" customHeight="1" x14ac:dyDescent="0.25">
      <c r="A191" s="185" t="s">
        <v>72</v>
      </c>
      <c r="B191" s="186">
        <f t="shared" ref="B191:AE191" si="194">B192</f>
        <v>2704.5879999999997</v>
      </c>
      <c r="C191" s="186">
        <f t="shared" si="194"/>
        <v>1596.768</v>
      </c>
      <c r="D191" s="186">
        <f t="shared" si="194"/>
        <v>1596.7716499999999</v>
      </c>
      <c r="E191" s="186">
        <f t="shared" si="194"/>
        <v>1596.7716499999999</v>
      </c>
      <c r="F191" s="186">
        <f>E191/B191*100</f>
        <v>59.039367548772681</v>
      </c>
      <c r="G191" s="186">
        <f>E191*100/C191</f>
        <v>100.00022858674521</v>
      </c>
      <c r="H191" s="186">
        <f t="shared" si="194"/>
        <v>481.654</v>
      </c>
      <c r="I191" s="186">
        <f t="shared" si="194"/>
        <v>428.33273000000003</v>
      </c>
      <c r="J191" s="186">
        <f t="shared" si="194"/>
        <v>210.691</v>
      </c>
      <c r="K191" s="186">
        <f t="shared" si="194"/>
        <v>261.90553999999997</v>
      </c>
      <c r="L191" s="186">
        <f t="shared" si="194"/>
        <v>81.564999999999998</v>
      </c>
      <c r="M191" s="186">
        <f t="shared" si="194"/>
        <v>83.028260000000003</v>
      </c>
      <c r="N191" s="186">
        <f t="shared" si="194"/>
        <v>177.078</v>
      </c>
      <c r="O191" s="186">
        <f t="shared" si="194"/>
        <v>177.68512000000001</v>
      </c>
      <c r="P191" s="186">
        <f t="shared" si="194"/>
        <v>228.54</v>
      </c>
      <c r="Q191" s="186">
        <f t="shared" si="194"/>
        <v>228.23</v>
      </c>
      <c r="R191" s="186">
        <f t="shared" si="194"/>
        <v>417.24</v>
      </c>
      <c r="S191" s="186">
        <f t="shared" si="194"/>
        <v>417.59</v>
      </c>
      <c r="T191" s="186">
        <f t="shared" si="194"/>
        <v>322.88</v>
      </c>
      <c r="U191" s="186">
        <f t="shared" si="194"/>
        <v>0</v>
      </c>
      <c r="V191" s="186">
        <f t="shared" si="194"/>
        <v>83.7</v>
      </c>
      <c r="W191" s="186">
        <f t="shared" si="194"/>
        <v>0</v>
      </c>
      <c r="X191" s="186">
        <f t="shared" si="194"/>
        <v>101.01</v>
      </c>
      <c r="Y191" s="186">
        <f t="shared" si="194"/>
        <v>0</v>
      </c>
      <c r="Z191" s="186">
        <f t="shared" si="194"/>
        <v>348.28</v>
      </c>
      <c r="AA191" s="186">
        <f t="shared" si="194"/>
        <v>0</v>
      </c>
      <c r="AB191" s="186">
        <f t="shared" si="194"/>
        <v>134.21</v>
      </c>
      <c r="AC191" s="186">
        <f t="shared" si="194"/>
        <v>0</v>
      </c>
      <c r="AD191" s="186">
        <f t="shared" si="194"/>
        <v>117.74</v>
      </c>
      <c r="AE191" s="186">
        <f t="shared" si="194"/>
        <v>0</v>
      </c>
      <c r="AF191" s="189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</row>
    <row r="192" spans="1:42" s="89" customFormat="1" x14ac:dyDescent="0.25">
      <c r="A192" s="140" t="s">
        <v>30</v>
      </c>
      <c r="B192" s="141">
        <f>B193+B194+B195+B196</f>
        <v>2704.5879999999997</v>
      </c>
      <c r="C192" s="141">
        <f t="shared" ref="C192:E192" si="195">C193+C194+C195+C196</f>
        <v>1596.768</v>
      </c>
      <c r="D192" s="141">
        <f t="shared" si="195"/>
        <v>1596.7716499999999</v>
      </c>
      <c r="E192" s="141">
        <f t="shared" si="195"/>
        <v>1596.7716499999999</v>
      </c>
      <c r="F192" s="149">
        <f>E192/B192*100</f>
        <v>59.039367548772681</v>
      </c>
      <c r="G192" s="141">
        <f>E192/C192*100</f>
        <v>100.00022858674522</v>
      </c>
      <c r="H192" s="141">
        <f>H193+H194+H195+H196</f>
        <v>481.654</v>
      </c>
      <c r="I192" s="141">
        <f t="shared" ref="I192:AE192" si="196">I193+I194+I195+I196</f>
        <v>428.33273000000003</v>
      </c>
      <c r="J192" s="141">
        <f t="shared" si="196"/>
        <v>210.691</v>
      </c>
      <c r="K192" s="141">
        <f t="shared" si="196"/>
        <v>261.90553999999997</v>
      </c>
      <c r="L192" s="141">
        <f>L193+L194+L195+L196</f>
        <v>81.564999999999998</v>
      </c>
      <c r="M192" s="141">
        <f t="shared" si="196"/>
        <v>83.028260000000003</v>
      </c>
      <c r="N192" s="141">
        <f t="shared" si="196"/>
        <v>177.078</v>
      </c>
      <c r="O192" s="141">
        <f t="shared" si="196"/>
        <v>177.68512000000001</v>
      </c>
      <c r="P192" s="141">
        <f t="shared" si="196"/>
        <v>228.54</v>
      </c>
      <c r="Q192" s="141">
        <f t="shared" si="196"/>
        <v>228.23</v>
      </c>
      <c r="R192" s="141">
        <f t="shared" si="196"/>
        <v>417.24</v>
      </c>
      <c r="S192" s="141">
        <f t="shared" si="196"/>
        <v>417.59</v>
      </c>
      <c r="T192" s="141">
        <f t="shared" si="196"/>
        <v>322.88</v>
      </c>
      <c r="U192" s="141">
        <f t="shared" si="196"/>
        <v>0</v>
      </c>
      <c r="V192" s="141">
        <f t="shared" si="196"/>
        <v>83.7</v>
      </c>
      <c r="W192" s="141">
        <f t="shared" si="196"/>
        <v>0</v>
      </c>
      <c r="X192" s="141">
        <f t="shared" si="196"/>
        <v>101.01</v>
      </c>
      <c r="Y192" s="141">
        <f t="shared" si="196"/>
        <v>0</v>
      </c>
      <c r="Z192" s="141">
        <f t="shared" si="196"/>
        <v>348.28</v>
      </c>
      <c r="AA192" s="141">
        <f t="shared" si="196"/>
        <v>0</v>
      </c>
      <c r="AB192" s="141">
        <f t="shared" si="196"/>
        <v>134.21</v>
      </c>
      <c r="AC192" s="141">
        <f t="shared" si="196"/>
        <v>0</v>
      </c>
      <c r="AD192" s="141">
        <f t="shared" si="196"/>
        <v>117.74</v>
      </c>
      <c r="AE192" s="141">
        <f t="shared" si="196"/>
        <v>0</v>
      </c>
      <c r="AF192" s="144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</row>
    <row r="193" spans="1:42" s="89" customFormat="1" x14ac:dyDescent="0.25">
      <c r="A193" s="145" t="s">
        <v>23</v>
      </c>
      <c r="B193" s="143">
        <f>H193+J193+L193+N193+P193+R193+T193+V193+X193+Z193+AB193+AD193</f>
        <v>0</v>
      </c>
      <c r="C193" s="146">
        <f>H193+J193</f>
        <v>0</v>
      </c>
      <c r="D193" s="146">
        <v>0</v>
      </c>
      <c r="E193" s="146">
        <f>I193+K193+M193+O193+Q193+S193+U193+W193+Y193+AA193+AC193+AE193</f>
        <v>0</v>
      </c>
      <c r="F193" s="142">
        <v>0</v>
      </c>
      <c r="G193" s="143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46">
        <v>0</v>
      </c>
      <c r="R193" s="146">
        <v>0</v>
      </c>
      <c r="S193" s="147">
        <v>0</v>
      </c>
      <c r="T193" s="146">
        <v>0</v>
      </c>
      <c r="U193" s="147"/>
      <c r="V193" s="146">
        <v>0</v>
      </c>
      <c r="W193" s="147"/>
      <c r="X193" s="146">
        <v>0</v>
      </c>
      <c r="Y193" s="147"/>
      <c r="Z193" s="146">
        <v>0</v>
      </c>
      <c r="AA193" s="147"/>
      <c r="AB193" s="146">
        <v>0</v>
      </c>
      <c r="AC193" s="147"/>
      <c r="AD193" s="146">
        <v>0</v>
      </c>
      <c r="AE193" s="148"/>
      <c r="AF193" s="144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</row>
    <row r="194" spans="1:42" s="89" customFormat="1" x14ac:dyDescent="0.25">
      <c r="A194" s="145" t="s">
        <v>22</v>
      </c>
      <c r="B194" s="143">
        <f>H194+J194+L194+N194+P194+R194+T194+V194+X194+Z194+AB194+AD194</f>
        <v>0</v>
      </c>
      <c r="C194" s="146">
        <f>H194+J194+L194+N194+P194+R194</f>
        <v>0</v>
      </c>
      <c r="D194" s="146">
        <v>0</v>
      </c>
      <c r="E194" s="146">
        <f t="shared" ref="E194:E196" si="197">I194+K194+M194+O194+Q194+S194+U194+W194+Y194+AA194+AC194+AE194</f>
        <v>0</v>
      </c>
      <c r="F194" s="142">
        <v>0</v>
      </c>
      <c r="G194" s="143">
        <v>0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6">
        <v>0</v>
      </c>
      <c r="R194" s="146">
        <v>0</v>
      </c>
      <c r="S194" s="146">
        <v>0</v>
      </c>
      <c r="T194" s="146">
        <v>0</v>
      </c>
      <c r="U194" s="147"/>
      <c r="V194" s="146">
        <v>0</v>
      </c>
      <c r="W194" s="147"/>
      <c r="X194" s="146">
        <v>0</v>
      </c>
      <c r="Y194" s="147"/>
      <c r="Z194" s="146">
        <v>0</v>
      </c>
      <c r="AA194" s="147"/>
      <c r="AB194" s="146">
        <v>0</v>
      </c>
      <c r="AC194" s="147"/>
      <c r="AD194" s="146">
        <v>0</v>
      </c>
      <c r="AE194" s="148"/>
      <c r="AF194" s="144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</row>
    <row r="195" spans="1:42" s="89" customFormat="1" x14ac:dyDescent="0.25">
      <c r="A195" s="145" t="s">
        <v>21</v>
      </c>
      <c r="B195" s="113">
        <f t="shared" ref="B195:B196" si="198">H195+J195+L195+N195+P195+R195+T195+V195+X195+Z195+AB195+AD195</f>
        <v>2704.5879999999997</v>
      </c>
      <c r="C195" s="146">
        <f>H195+J195+L195+N195+P195+R195</f>
        <v>1596.768</v>
      </c>
      <c r="D195" s="146">
        <f>E195</f>
        <v>1596.7716499999999</v>
      </c>
      <c r="E195" s="146">
        <f t="shared" si="197"/>
        <v>1596.7716499999999</v>
      </c>
      <c r="F195" s="142">
        <f t="shared" ref="F195" si="199">E195/B195*100</f>
        <v>59.039367548772681</v>
      </c>
      <c r="G195" s="143">
        <f t="shared" ref="G195" si="200">E195/C195*100</f>
        <v>100.00022858674522</v>
      </c>
      <c r="H195" s="146">
        <v>481.654</v>
      </c>
      <c r="I195" s="146">
        <v>428.33273000000003</v>
      </c>
      <c r="J195" s="146">
        <v>210.691</v>
      </c>
      <c r="K195" s="146">
        <v>261.90553999999997</v>
      </c>
      <c r="L195" s="146">
        <v>81.564999999999998</v>
      </c>
      <c r="M195" s="146">
        <v>83.028260000000003</v>
      </c>
      <c r="N195" s="146">
        <v>177.078</v>
      </c>
      <c r="O195" s="146">
        <v>177.68512000000001</v>
      </c>
      <c r="P195" s="146">
        <v>228.54</v>
      </c>
      <c r="Q195" s="146">
        <v>228.23</v>
      </c>
      <c r="R195" s="146">
        <v>417.24</v>
      </c>
      <c r="S195" s="146">
        <v>417.59</v>
      </c>
      <c r="T195" s="114">
        <v>322.88</v>
      </c>
      <c r="U195" s="146"/>
      <c r="V195" s="146">
        <v>83.7</v>
      </c>
      <c r="W195" s="146"/>
      <c r="X195" s="146">
        <v>101.01</v>
      </c>
      <c r="Y195" s="146"/>
      <c r="Z195" s="146">
        <v>348.28</v>
      </c>
      <c r="AA195" s="146"/>
      <c r="AB195" s="146">
        <v>134.21</v>
      </c>
      <c r="AC195" s="146"/>
      <c r="AD195" s="146">
        <v>117.74</v>
      </c>
      <c r="AE195" s="148"/>
      <c r="AF195" s="144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</row>
    <row r="196" spans="1:42" s="89" customFormat="1" x14ac:dyDescent="0.25">
      <c r="A196" s="145" t="s">
        <v>24</v>
      </c>
      <c r="B196" s="143">
        <f t="shared" si="198"/>
        <v>0</v>
      </c>
      <c r="C196" s="146">
        <f>H196+J196+L196+N196+P196+R196</f>
        <v>0</v>
      </c>
      <c r="D196" s="146">
        <v>0</v>
      </c>
      <c r="E196" s="146">
        <f t="shared" si="197"/>
        <v>0</v>
      </c>
      <c r="F196" s="142">
        <v>0</v>
      </c>
      <c r="G196" s="143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6">
        <v>0</v>
      </c>
      <c r="R196" s="146">
        <v>0</v>
      </c>
      <c r="S196" s="146">
        <v>0</v>
      </c>
      <c r="T196" s="146">
        <v>0</v>
      </c>
      <c r="U196" s="147"/>
      <c r="V196" s="146">
        <v>0</v>
      </c>
      <c r="W196" s="147"/>
      <c r="X196" s="146">
        <v>0</v>
      </c>
      <c r="Y196" s="147"/>
      <c r="Z196" s="146">
        <v>0</v>
      </c>
      <c r="AA196" s="147"/>
      <c r="AB196" s="146">
        <v>0</v>
      </c>
      <c r="AC196" s="147"/>
      <c r="AD196" s="146">
        <v>0</v>
      </c>
      <c r="AE196" s="148"/>
      <c r="AF196" s="144"/>
    </row>
    <row r="197" spans="1:42" s="198" customFormat="1" x14ac:dyDescent="0.25">
      <c r="A197" s="192" t="s">
        <v>25</v>
      </c>
      <c r="B197" s="193">
        <f>B6+B129+B182</f>
        <v>17533.949520000002</v>
      </c>
      <c r="C197" s="193">
        <f>C6+C129+C182</f>
        <v>10580.159519999999</v>
      </c>
      <c r="D197" s="193">
        <f t="shared" ref="D197:AE197" si="201">D6+D129+D182</f>
        <v>9627.3856500000002</v>
      </c>
      <c r="E197" s="193">
        <f t="shared" si="201"/>
        <v>8276.1183899999996</v>
      </c>
      <c r="F197" s="194">
        <f>E197/B197*100</f>
        <v>47.200537337922022</v>
      </c>
      <c r="G197" s="195">
        <f>E197/C197*100</f>
        <v>78.223001972280287</v>
      </c>
      <c r="H197" s="193">
        <f t="shared" si="201"/>
        <v>2415.3069999999998</v>
      </c>
      <c r="I197" s="193">
        <f t="shared" si="201"/>
        <v>1032.4837299999999</v>
      </c>
      <c r="J197" s="193">
        <f t="shared" si="201"/>
        <v>2544.8889999999997</v>
      </c>
      <c r="K197" s="193">
        <f t="shared" si="201"/>
        <v>1926.1613499999999</v>
      </c>
      <c r="L197" s="193">
        <f t="shared" si="201"/>
        <v>1012.47252</v>
      </c>
      <c r="M197" s="193">
        <f t="shared" si="201"/>
        <v>989.38315000000011</v>
      </c>
      <c r="N197" s="193">
        <f t="shared" si="201"/>
        <v>1216.249</v>
      </c>
      <c r="O197" s="193">
        <f t="shared" si="201"/>
        <v>1495.58016</v>
      </c>
      <c r="P197" s="193">
        <f t="shared" si="201"/>
        <v>1491.2429999999999</v>
      </c>
      <c r="Q197" s="193">
        <f t="shared" si="201"/>
        <v>1729.98</v>
      </c>
      <c r="R197" s="193">
        <f t="shared" si="201"/>
        <v>1899.99</v>
      </c>
      <c r="S197" s="193">
        <f t="shared" si="201"/>
        <v>1109.54</v>
      </c>
      <c r="T197" s="193">
        <f t="shared" si="201"/>
        <v>1728.761</v>
      </c>
      <c r="U197" s="193">
        <f t="shared" si="201"/>
        <v>0</v>
      </c>
      <c r="V197" s="193">
        <f t="shared" si="201"/>
        <v>641.80899999999997</v>
      </c>
      <c r="W197" s="193">
        <f t="shared" si="201"/>
        <v>0</v>
      </c>
      <c r="X197" s="193">
        <f t="shared" si="201"/>
        <v>753.67200000000003</v>
      </c>
      <c r="Y197" s="193">
        <f t="shared" si="201"/>
        <v>0</v>
      </c>
      <c r="Z197" s="193">
        <f t="shared" si="201"/>
        <v>1407.2179999999998</v>
      </c>
      <c r="AA197" s="193">
        <f t="shared" si="201"/>
        <v>0</v>
      </c>
      <c r="AB197" s="193">
        <f t="shared" si="201"/>
        <v>1113.73</v>
      </c>
      <c r="AC197" s="193">
        <f t="shared" si="201"/>
        <v>0</v>
      </c>
      <c r="AD197" s="193">
        <f t="shared" si="201"/>
        <v>1308.56</v>
      </c>
      <c r="AE197" s="193">
        <f t="shared" si="201"/>
        <v>0</v>
      </c>
      <c r="AF197" s="196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</row>
    <row r="198" spans="1:42" s="2" customFormat="1" x14ac:dyDescent="0.25">
      <c r="A198" s="112" t="s">
        <v>23</v>
      </c>
      <c r="B198" s="151">
        <f t="shared" ref="B198:E201" si="202">B11+B17+B23+B31+B37+B43+B51+B57+B63+B69+B77+B83+B89+B95+B101+B107+B113+B119+B134+B140+B146+B152+B160+B166+B172+B178+B187+B193</f>
        <v>4315.3789999999999</v>
      </c>
      <c r="C198" s="151">
        <f t="shared" si="202"/>
        <v>2380.674</v>
      </c>
      <c r="D198" s="151">
        <f t="shared" si="202"/>
        <v>2395.3000000000002</v>
      </c>
      <c r="E198" s="151">
        <f t="shared" si="202"/>
        <v>1685.4190000000001</v>
      </c>
      <c r="F198" s="142">
        <f>E198/B198*100</f>
        <v>39.056106080138044</v>
      </c>
      <c r="G198" s="143">
        <f>E198/C198*100</f>
        <v>70.795875453758057</v>
      </c>
      <c r="H198" s="151">
        <f t="shared" ref="H198:AE201" si="203">H11+H17+H23+H31+H37+H43+H51+H57+H63+H69+H77+H83+H89+H95+H101+H107+H113+H119+H134+H140+H146+H152+H160+H166+H172+H178+H187+H193</f>
        <v>1028.239</v>
      </c>
      <c r="I198" s="151">
        <f t="shared" si="203"/>
        <v>0</v>
      </c>
      <c r="J198" s="151">
        <f t="shared" si="203"/>
        <v>369.88900000000001</v>
      </c>
      <c r="K198" s="151">
        <f t="shared" si="203"/>
        <v>0.20680999999999999</v>
      </c>
      <c r="L198" s="151">
        <f t="shared" si="203"/>
        <v>61.406999999999996</v>
      </c>
      <c r="M198" s="151">
        <f t="shared" si="203"/>
        <v>215.54313999999999</v>
      </c>
      <c r="N198" s="151">
        <f t="shared" si="203"/>
        <v>347.33699999999999</v>
      </c>
      <c r="O198" s="151">
        <f t="shared" si="203"/>
        <v>468.29905000000002</v>
      </c>
      <c r="P198" s="151">
        <f t="shared" si="203"/>
        <v>225.542</v>
      </c>
      <c r="Q198" s="151">
        <f t="shared" si="203"/>
        <v>644.57000000000005</v>
      </c>
      <c r="R198" s="151">
        <f t="shared" si="203"/>
        <v>348.26</v>
      </c>
      <c r="S198" s="151">
        <f t="shared" si="203"/>
        <v>356.8</v>
      </c>
      <c r="T198" s="151">
        <f t="shared" si="203"/>
        <v>619.83900000000006</v>
      </c>
      <c r="U198" s="151">
        <f t="shared" si="203"/>
        <v>0</v>
      </c>
      <c r="V198" s="151">
        <f t="shared" si="203"/>
        <v>241.42099999999999</v>
      </c>
      <c r="W198" s="151">
        <f t="shared" si="203"/>
        <v>0</v>
      </c>
      <c r="X198" s="151">
        <f t="shared" si="203"/>
        <v>258.39999999999998</v>
      </c>
      <c r="Y198" s="151">
        <f t="shared" si="203"/>
        <v>0</v>
      </c>
      <c r="Z198" s="151">
        <f t="shared" si="203"/>
        <v>308.34199999999998</v>
      </c>
      <c r="AA198" s="151">
        <f t="shared" si="203"/>
        <v>0</v>
      </c>
      <c r="AB198" s="151">
        <f t="shared" si="203"/>
        <v>19.402999999999999</v>
      </c>
      <c r="AC198" s="151">
        <f t="shared" si="203"/>
        <v>0</v>
      </c>
      <c r="AD198" s="151">
        <f t="shared" si="203"/>
        <v>487.3</v>
      </c>
      <c r="AE198" s="151">
        <f t="shared" si="203"/>
        <v>0</v>
      </c>
      <c r="AF198" s="117"/>
    </row>
    <row r="199" spans="1:42" s="2" customFormat="1" x14ac:dyDescent="0.25">
      <c r="A199" s="112" t="s">
        <v>22</v>
      </c>
      <c r="B199" s="151">
        <f t="shared" si="202"/>
        <v>6893.7825200000007</v>
      </c>
      <c r="C199" s="151">
        <f t="shared" si="202"/>
        <v>4594.7235199999996</v>
      </c>
      <c r="D199" s="151">
        <f t="shared" si="202"/>
        <v>3968.5</v>
      </c>
      <c r="E199" s="151">
        <f t="shared" si="202"/>
        <v>3679.9816000000001</v>
      </c>
      <c r="F199" s="142">
        <f>E199/B199*100</f>
        <v>53.381167585774079</v>
      </c>
      <c r="G199" s="143">
        <f>E199/C199*100</f>
        <v>80.091469790983211</v>
      </c>
      <c r="H199" s="151">
        <f t="shared" si="203"/>
        <v>879.53399999999999</v>
      </c>
      <c r="I199" s="151">
        <f t="shared" si="203"/>
        <v>578.27099999999996</v>
      </c>
      <c r="J199" s="151">
        <f t="shared" si="203"/>
        <v>1871.0609999999999</v>
      </c>
      <c r="K199" s="151">
        <f t="shared" si="203"/>
        <v>1598.181</v>
      </c>
      <c r="L199" s="151">
        <f t="shared" si="203"/>
        <v>136.36252000000002</v>
      </c>
      <c r="M199" s="151">
        <f t="shared" si="203"/>
        <v>238.14375000000001</v>
      </c>
      <c r="N199" s="151">
        <f t="shared" si="203"/>
        <v>337.04599999999999</v>
      </c>
      <c r="O199" s="151">
        <f t="shared" si="203"/>
        <v>405.26585</v>
      </c>
      <c r="P199" s="151">
        <f t="shared" si="203"/>
        <v>507.10999999999996</v>
      </c>
      <c r="Q199" s="151">
        <f t="shared" si="203"/>
        <v>669.77</v>
      </c>
      <c r="R199" s="151">
        <f t="shared" si="203"/>
        <v>863.6099999999999</v>
      </c>
      <c r="S199" s="151">
        <f t="shared" si="203"/>
        <v>190.35000000000002</v>
      </c>
      <c r="T199" s="151">
        <f t="shared" si="203"/>
        <v>565.01200000000006</v>
      </c>
      <c r="U199" s="151">
        <f t="shared" si="203"/>
        <v>0</v>
      </c>
      <c r="V199" s="151">
        <f t="shared" si="203"/>
        <v>193.19</v>
      </c>
      <c r="W199" s="151">
        <f t="shared" si="203"/>
        <v>0</v>
      </c>
      <c r="X199" s="151">
        <f t="shared" si="203"/>
        <v>290.822</v>
      </c>
      <c r="Y199" s="151">
        <f t="shared" si="203"/>
        <v>0</v>
      </c>
      <c r="Z199" s="151">
        <f t="shared" si="203"/>
        <v>469.20799999999997</v>
      </c>
      <c r="AA199" s="151">
        <f t="shared" si="203"/>
        <v>0</v>
      </c>
      <c r="AB199" s="151">
        <f t="shared" si="203"/>
        <v>278.43700000000001</v>
      </c>
      <c r="AC199" s="151">
        <f t="shared" si="203"/>
        <v>0</v>
      </c>
      <c r="AD199" s="151">
        <f t="shared" si="203"/>
        <v>502.39</v>
      </c>
      <c r="AE199" s="151">
        <f t="shared" si="203"/>
        <v>0</v>
      </c>
      <c r="AF199" s="117"/>
    </row>
    <row r="200" spans="1:42" s="2" customFormat="1" x14ac:dyDescent="0.25">
      <c r="A200" s="112" t="s">
        <v>21</v>
      </c>
      <c r="B200" s="151">
        <f>B13+B19+B25+B33+B39+B45+B53+B59+B65+B71+B79+B85+B91+B97+B103+B109+B115+B121+B127+B136+B142+B148+B154+B162+B168+B174+B180+B189+B195</f>
        <v>6324.7879999999986</v>
      </c>
      <c r="C200" s="151">
        <f>C13+C19+C25+C33+C39+C45+C53+C59+C65+C71+C79+C85+C91+C97+C103+C109+C115+C121+C136+C142+C148+C154+C162+C168+C174+C180+C189+C195+C127</f>
        <v>3604.7619999999997</v>
      </c>
      <c r="D200" s="151">
        <f t="shared" si="202"/>
        <v>3263.58779</v>
      </c>
      <c r="E200" s="151">
        <f t="shared" si="202"/>
        <v>2910.7177899999997</v>
      </c>
      <c r="F200" s="142">
        <f>E200/B200*100</f>
        <v>46.020796112059415</v>
      </c>
      <c r="G200" s="143">
        <f>E200/C200*100</f>
        <v>80.746462318455414</v>
      </c>
      <c r="H200" s="151">
        <f>H13+H19+H25+H33+H39+H45+H53+H59+H65+H71+H79+H85+H91+H97+H103+H109+H115+H121+H127+H136+H142+H148+H154+H162+H168+H174+H180+H189+H195</f>
        <v>507.53399999999999</v>
      </c>
      <c r="I200" s="151">
        <f>I13+I19+I25+I33+I39+I45+I53+I59+I65+I71+I79+I85+I91+I97+I103+I109+I115+I121+I136+I142+I148+I154+I162+I168+I174+I180+I189+I195</f>
        <v>454.21273000000002</v>
      </c>
      <c r="J200" s="151">
        <f>J13+J19+J25+J33+J39+J45+J53+J59+J65+J71+J79+J85+J91+J97+J103+J109+J115+J121+J127+J136+J142+J148+J154+J162+J168+J174+J180+J189+J195</f>
        <v>303.93899999999996</v>
      </c>
      <c r="K200" s="151">
        <f>K13+K19+K25+K33+K39+K45+K53+K59+K65+K71+K79+K85+K91+K97+K103+K109+K115+K121+K136+K142+K148+K154+K162+K168+K174+K180+K189+K195</f>
        <v>327.77353999999997</v>
      </c>
      <c r="L200" s="151">
        <f>L13+L19+L25+L33+L39+L45+L53+L59+L65+L71+L79+L85+L91+L97+L103+L109+L115+L121+L127+L136+L142+L148+L154+L162+L168+L174+L180+L189+L195</f>
        <v>814.70299999999997</v>
      </c>
      <c r="M200" s="151">
        <f>M13+M19+M25+M33+M39+M45+M53+M59+M65+M71+M79+M85+M91+M97+M103+M109+M115+M121+M136+M142+M148+M154+M162+M168+M174+M180+M189+M195</f>
        <v>535.69625999999994</v>
      </c>
      <c r="N200" s="151">
        <f>N13+N19+N25+N33+N39+N45+N53+N59+N65+N71+N79+N85+N91+N97+N103+N109+N115+N121+N127+N136+N142+N148+N154+N162+N168+N174+N180+N189+N195</f>
        <v>531.86599999999999</v>
      </c>
      <c r="O200" s="151">
        <f>O13+O19+O25+O33+O39+O45+O53+O59+O65+O71+O79+O85+O91+O97+O103+O109+O115+O121+O136+O142+O148+O154+O162+O168+O174+O180+O189+O195</f>
        <v>615.01526000000001</v>
      </c>
      <c r="P200" s="151">
        <f>P13+P19+P25+P33+P39+P45+P53+P59+P65+P71+P79+P85+P91+P97+P103+P109+P115+P121+P127+P136+P142+P148+P154+P162+P168+P174+P180+P189+P195</f>
        <v>758.59999999999991</v>
      </c>
      <c r="Q200" s="151">
        <f t="shared" si="203"/>
        <v>415.63</v>
      </c>
      <c r="R200" s="151">
        <f t="shared" si="203"/>
        <v>688.12</v>
      </c>
      <c r="S200" s="151">
        <f t="shared" si="203"/>
        <v>562.39</v>
      </c>
      <c r="T200" s="151">
        <f t="shared" si="203"/>
        <v>543.91</v>
      </c>
      <c r="U200" s="151">
        <f t="shared" si="203"/>
        <v>0</v>
      </c>
      <c r="V200" s="151">
        <f t="shared" si="203"/>
        <v>207.19799999999998</v>
      </c>
      <c r="W200" s="151">
        <f t="shared" si="203"/>
        <v>0</v>
      </c>
      <c r="X200" s="151">
        <f t="shared" si="203"/>
        <v>204.45</v>
      </c>
      <c r="Y200" s="151">
        <f t="shared" si="203"/>
        <v>0</v>
      </c>
      <c r="Z200" s="151">
        <f t="shared" si="203"/>
        <v>629.66800000000001</v>
      </c>
      <c r="AA200" s="151">
        <f t="shared" si="203"/>
        <v>0</v>
      </c>
      <c r="AB200" s="151">
        <f t="shared" si="203"/>
        <v>815.89</v>
      </c>
      <c r="AC200" s="151">
        <f t="shared" si="203"/>
        <v>0</v>
      </c>
      <c r="AD200" s="151">
        <f t="shared" si="203"/>
        <v>318.87</v>
      </c>
      <c r="AE200" s="151">
        <f t="shared" si="203"/>
        <v>0</v>
      </c>
      <c r="AF200" s="117"/>
    </row>
    <row r="201" spans="1:42" s="2" customFormat="1" x14ac:dyDescent="0.25">
      <c r="A201" s="112" t="s">
        <v>24</v>
      </c>
      <c r="B201" s="151">
        <f>B14+B20+B26+B34+B40+B46+B54+B60+B66+B72+B80+B86+B92+B98+B104+B110+B116+B122+B137+B143+B149+B155+B163+B169+B175+B181+B190+B196</f>
        <v>0</v>
      </c>
      <c r="C201" s="151">
        <f t="shared" si="202"/>
        <v>0</v>
      </c>
      <c r="D201" s="151">
        <f t="shared" si="202"/>
        <v>0</v>
      </c>
      <c r="E201" s="151">
        <f t="shared" si="202"/>
        <v>0</v>
      </c>
      <c r="F201" s="151">
        <f>F14+F20+F26+F34+F40+F46+F54+F60+F66+F72+F80+F86+F92+F98+F104+F110+F116+F122+F137+F143+F149+F155+F163+F169+F175+F181+F190+F196</f>
        <v>0</v>
      </c>
      <c r="G201" s="151">
        <f>G14+G20+G26+G34+G40+G46+G54+G60+G66+G72+G80+G86+G92+G98+G104+G110+G116+G122+G137+G143+G149+G155+G163+G169+G175+G181+G190+G196</f>
        <v>0</v>
      </c>
      <c r="H201" s="151">
        <f>H14+H20+H26+H34+H40+H46+H54+H60+H66+H72+H80+H86+H92+H98+H104+H110+H116+H122+H137+H143+H149+H155+H163+H169+H175+H181+H190+H196</f>
        <v>0</v>
      </c>
      <c r="I201" s="151">
        <f>I14+I20+I26+I34+I40+I46+I54+I60+I66+I72+I80+I86+I92+I98+I104+I110+I116+I122+I137+I143+I149+I155+I163+I169+I175+I181+I190+I196</f>
        <v>0</v>
      </c>
      <c r="J201" s="151">
        <f>J14+J20+J26+J34+J40+J46+J54+J60+J66+J72+J80+J86+J92+J98+J104+J110+J116+J122+J137+J143+J149+J155+J163+J169+J175+J181+J190+J196</f>
        <v>0</v>
      </c>
      <c r="K201" s="151">
        <f>K14+K20+K26+K34+K40+K46+K54+K60+K66+K72+K80+K86+K92+K98+K104+K110+K116+K122+K137+K143+K149+K155+K163+K169+K175+K181+K190+K196</f>
        <v>0</v>
      </c>
      <c r="L201" s="151">
        <f>L14+L20+L26+L34+L40+L46+L54+L60+L66+L72+L80+L86+L92+L98+L104+L110+L116+L122+L137+L143+L149+L155+L163+L169+L175+L181+L190+L196</f>
        <v>0</v>
      </c>
      <c r="M201" s="151">
        <f>M14+M20+M26+M34+M40+M46+M54+M60+M66+M72+M80+M86+M92+M98+M104+M110+M116+M122+M137+M143+M149+M155+M163+M169+M175+M181+M190+M196</f>
        <v>0</v>
      </c>
      <c r="N201" s="151">
        <f>N14+N20+N26+N34+N40+N46+N54+N60+N66+N72+N80+N86+N92+N98+N104+N110+N116+N122+N137+N143+N149+N155+N163+N169+N175+N181+N190+N196</f>
        <v>0</v>
      </c>
      <c r="O201" s="151">
        <f>O14+O20+O26+O34+O40+O46+O54+O60+O66+O72+O80+O86+O92+O98+O104+O110+O116+O122+O137+O143+O149+O155+O163+O169+O175+O181+O190+O196</f>
        <v>0</v>
      </c>
      <c r="P201" s="151">
        <f>P14+P20+P26+P34+P40+P46+P54+P60+P66+P72+P80+P86+P92+P98+P104+P110+P116+P122+P137+P143+P149+P155+P163+P169+P175+P181+P190+P196</f>
        <v>0</v>
      </c>
      <c r="Q201" s="151">
        <f t="shared" si="203"/>
        <v>0</v>
      </c>
      <c r="R201" s="151">
        <f t="shared" si="203"/>
        <v>0</v>
      </c>
      <c r="S201" s="151">
        <f t="shared" si="203"/>
        <v>0</v>
      </c>
      <c r="T201" s="151">
        <f t="shared" si="203"/>
        <v>0</v>
      </c>
      <c r="U201" s="151">
        <f t="shared" si="203"/>
        <v>0</v>
      </c>
      <c r="V201" s="151">
        <f t="shared" si="203"/>
        <v>0</v>
      </c>
      <c r="W201" s="151">
        <f t="shared" si="203"/>
        <v>0</v>
      </c>
      <c r="X201" s="151">
        <f t="shared" si="203"/>
        <v>0</v>
      </c>
      <c r="Y201" s="151">
        <f t="shared" si="203"/>
        <v>0</v>
      </c>
      <c r="Z201" s="151">
        <f t="shared" si="203"/>
        <v>0</v>
      </c>
      <c r="AA201" s="151">
        <f t="shared" si="203"/>
        <v>0</v>
      </c>
      <c r="AB201" s="151">
        <f t="shared" si="203"/>
        <v>0</v>
      </c>
      <c r="AC201" s="151">
        <f t="shared" si="203"/>
        <v>0</v>
      </c>
      <c r="AD201" s="151">
        <f t="shared" si="203"/>
        <v>0</v>
      </c>
      <c r="AE201" s="151">
        <f t="shared" si="203"/>
        <v>0</v>
      </c>
      <c r="AF201" s="117"/>
    </row>
    <row r="203" spans="1:42" ht="29.25" customHeight="1" x14ac:dyDescent="0.25">
      <c r="A203" s="229" t="s">
        <v>126</v>
      </c>
      <c r="B203" s="233"/>
      <c r="C203" s="233"/>
      <c r="D203" s="168"/>
      <c r="E203" s="201" t="s">
        <v>74</v>
      </c>
      <c r="F203" s="167"/>
      <c r="G203" s="167"/>
      <c r="H203" s="167"/>
      <c r="I203" s="167"/>
      <c r="K203" s="229"/>
      <c r="L203" s="230"/>
      <c r="M203" s="230"/>
      <c r="N203" s="232"/>
      <c r="O203" s="232"/>
      <c r="P203" s="100"/>
      <c r="Q203" s="100"/>
      <c r="R203" s="100"/>
      <c r="S203" s="100"/>
      <c r="T203" s="100"/>
      <c r="U203" s="152"/>
      <c r="V203" s="152"/>
      <c r="W203" s="152"/>
      <c r="X203" s="152"/>
      <c r="Y203" s="152"/>
      <c r="Z203" s="152"/>
      <c r="AA203" s="152"/>
      <c r="AB203" s="152"/>
      <c r="AC203" s="100"/>
      <c r="AD203" s="100"/>
      <c r="AE203" s="100"/>
      <c r="AF203" s="100"/>
      <c r="AG203" s="100"/>
    </row>
    <row r="204" spans="1:42" x14ac:dyDescent="0.25">
      <c r="A204" s="166"/>
      <c r="B204" s="165"/>
      <c r="C204" s="165"/>
      <c r="D204" s="170"/>
      <c r="E204" s="170"/>
      <c r="F204" s="100"/>
      <c r="G204" s="100"/>
      <c r="H204" s="100"/>
      <c r="I204" s="100"/>
      <c r="J204" s="100"/>
      <c r="K204" s="100"/>
      <c r="N204" s="165"/>
      <c r="O204" s="100"/>
      <c r="P204" s="100"/>
      <c r="Q204" s="100"/>
      <c r="R204" s="100"/>
      <c r="S204" s="100"/>
      <c r="T204" s="100"/>
      <c r="U204" s="152"/>
      <c r="V204" s="152"/>
      <c r="W204" s="152"/>
      <c r="X204" s="152"/>
      <c r="Y204" s="152"/>
      <c r="Z204" s="152"/>
      <c r="AA204" s="152"/>
      <c r="AB204" s="152"/>
      <c r="AC204" s="100"/>
      <c r="AD204" s="100"/>
      <c r="AE204" s="100"/>
      <c r="AF204" s="100"/>
      <c r="AG204" s="100"/>
    </row>
    <row r="205" spans="1:42" ht="30" customHeight="1" x14ac:dyDescent="0.25">
      <c r="K205" s="100"/>
      <c r="N205" s="100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00"/>
      <c r="AD205" s="100"/>
      <c r="AE205" s="100"/>
      <c r="AF205" s="100"/>
      <c r="AG205" s="100"/>
    </row>
    <row r="206" spans="1:42" x14ac:dyDescent="0.25">
      <c r="K206" s="100"/>
      <c r="L206" s="100"/>
      <c r="M206" s="100"/>
      <c r="N206" s="100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00"/>
      <c r="AD206" s="100"/>
      <c r="AE206" s="100"/>
      <c r="AF206" s="100"/>
      <c r="AG206" s="100"/>
    </row>
    <row r="207" spans="1:42" x14ac:dyDescent="0.25">
      <c r="T207" s="154"/>
      <c r="U207" s="154"/>
      <c r="V207" s="154"/>
      <c r="W207" s="154"/>
      <c r="X207" s="154"/>
      <c r="Y207" s="154"/>
      <c r="Z207" s="154"/>
      <c r="AA207" s="154"/>
      <c r="AB207" s="154"/>
    </row>
    <row r="208" spans="1:42" x14ac:dyDescent="0.25">
      <c r="B208" s="155"/>
      <c r="J208" s="156"/>
      <c r="T208" s="154"/>
      <c r="U208" s="154"/>
      <c r="V208" s="154"/>
      <c r="W208" s="154"/>
      <c r="X208" s="154"/>
      <c r="Y208" s="154"/>
      <c r="Z208" s="154"/>
      <c r="AA208" s="154"/>
      <c r="AB208" s="154"/>
    </row>
  </sheetData>
  <mergeCells count="25">
    <mergeCell ref="AF2:AF3"/>
    <mergeCell ref="AF9:AF14"/>
    <mergeCell ref="AF150:AF155"/>
    <mergeCell ref="AF176:AF181"/>
    <mergeCell ref="A203:C203"/>
    <mergeCell ref="K203:M203"/>
    <mergeCell ref="N203:O203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A2:A3"/>
    <mergeCell ref="B2:B3"/>
    <mergeCell ref="C2:C3"/>
    <mergeCell ref="D2:D3"/>
    <mergeCell ref="E2:E3"/>
    <mergeCell ref="F2:G2"/>
  </mergeCells>
  <dataValidations count="1">
    <dataValidation allowBlank="1" sqref="AF99"/>
  </dataValidations>
  <pageMargins left="0" right="0" top="0" bottom="0" header="0.31496062992125984" footer="0.31496062992125984"/>
  <pageSetup paperSize="9" scale="60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Лист1</vt:lpstr>
      <vt:lpstr>январь</vt:lpstr>
      <vt:lpstr>февраль</vt:lpstr>
      <vt:lpstr>март</vt:lpstr>
      <vt:lpstr>апрель</vt:lpstr>
      <vt:lpstr>май</vt:lpstr>
      <vt:lpstr>июнь</vt:lpstr>
      <vt:lpstr>апрель!Заголовки_для_печати</vt:lpstr>
      <vt:lpstr>июнь!Заголовки_для_печати</vt:lpstr>
      <vt:lpstr>февраль!Заголовки_для_печати</vt:lpstr>
      <vt:lpstr>январь!Заголовки_для_печати</vt:lpstr>
      <vt:lpstr>апрель!Область_печати</vt:lpstr>
      <vt:lpstr>июнь!Область_печати</vt:lpstr>
      <vt:lpstr>май!Область_печати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Павленко Наталья Геннадьевна</cp:lastModifiedBy>
  <cp:lastPrinted>2015-07-14T06:28:40Z</cp:lastPrinted>
  <dcterms:created xsi:type="dcterms:W3CDTF">2014-03-05T08:55:50Z</dcterms:created>
  <dcterms:modified xsi:type="dcterms:W3CDTF">2015-07-14T06:47:36Z</dcterms:modified>
</cp:coreProperties>
</file>